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2ef041a112fd6988/Desktop/Updated Programs/"/>
    </mc:Choice>
  </mc:AlternateContent>
  <xr:revisionPtr revIDLastSave="7" documentId="8_{B1C24BDC-BF01-4A42-8283-466BD8DC5756}" xr6:coauthVersionLast="47" xr6:coauthVersionMax="47" xr10:uidLastSave="{7ED97736-9D3C-4CBC-837C-F464000DBCE6}"/>
  <bookViews>
    <workbookView xWindow="20370" yWindow="-120" windowWidth="29040" windowHeight="157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7" i="1" l="1"/>
  <c r="H118" i="1"/>
  <c r="H119" i="1"/>
  <c r="H120" i="1"/>
  <c r="H140" i="1" s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G25" i="2"/>
  <c r="G26" i="2"/>
  <c r="H26" i="2" s="1"/>
  <c r="J26" i="2" s="1"/>
  <c r="G24" i="2"/>
  <c r="H24" i="2" s="1"/>
  <c r="J24" i="2" s="1"/>
  <c r="G19" i="2"/>
  <c r="H19" i="2" s="1"/>
  <c r="J25" i="2" l="1"/>
  <c r="H23" i="2" l="1"/>
  <c r="J23" i="2" s="1"/>
  <c r="H22" i="2"/>
  <c r="J22" i="2" s="1"/>
  <c r="H21" i="2"/>
  <c r="J21" i="2" s="1"/>
  <c r="J19" i="2"/>
  <c r="H18" i="2"/>
  <c r="J18" i="2" s="1"/>
  <c r="H16" i="2"/>
  <c r="J16" i="2" s="1"/>
  <c r="H15" i="2"/>
  <c r="J15" i="2" s="1"/>
  <c r="H13" i="2"/>
  <c r="J13" i="2" s="1"/>
  <c r="H11" i="2"/>
  <c r="J11" i="2" s="1"/>
  <c r="E9" i="2"/>
  <c r="J9" i="2" s="1"/>
  <c r="E10" i="2"/>
  <c r="J10" i="2" s="1"/>
  <c r="H8" i="2"/>
  <c r="J8" i="2" s="1"/>
  <c r="E7" i="2"/>
  <c r="J7" i="2" s="1"/>
  <c r="E5" i="2"/>
  <c r="J5" i="2" s="1"/>
  <c r="E6" i="2"/>
  <c r="J6" i="2" s="1"/>
</calcChain>
</file>

<file path=xl/sharedStrings.xml><?xml version="1.0" encoding="utf-8"?>
<sst xmlns="http://schemas.openxmlformats.org/spreadsheetml/2006/main" count="526" uniqueCount="94">
  <si>
    <t>For Racing Pigeons</t>
  </si>
  <si>
    <t>Vitamins</t>
  </si>
  <si>
    <t>Treatment</t>
  </si>
  <si>
    <t>Full Day</t>
  </si>
  <si>
    <t>Morning</t>
  </si>
  <si>
    <t>Afternoon</t>
  </si>
  <si>
    <t xml:space="preserve">Week </t>
  </si>
  <si>
    <t>Sunday</t>
  </si>
  <si>
    <t>No Treatment</t>
  </si>
  <si>
    <t>Monday</t>
  </si>
  <si>
    <t>Tuesday</t>
  </si>
  <si>
    <t>Wednesday</t>
  </si>
  <si>
    <t>Entromune &amp; AvioGel</t>
  </si>
  <si>
    <t>Thursday</t>
  </si>
  <si>
    <t>Friday</t>
  </si>
  <si>
    <t>Saturday</t>
  </si>
  <si>
    <t>Avio-Soluworm</t>
  </si>
  <si>
    <t>Mycoban &amp; Bromhexine</t>
  </si>
  <si>
    <t>AvioTrich</t>
  </si>
  <si>
    <t>Multivite &amp; Feather and Immune oil</t>
  </si>
  <si>
    <t>Coxiworm tablets</t>
  </si>
  <si>
    <t>Performance &amp; Feather and Immune Oil &amp; Bludform</t>
  </si>
  <si>
    <t>Entromune &amp; AvioGel &amp; Bludform</t>
  </si>
  <si>
    <t>24 WEEK RACING PROGRAM</t>
  </si>
  <si>
    <t>Use the program as is for the short distance races when basketing on a Friday.</t>
  </si>
  <si>
    <t>Long distance races when basketing on Thursdays, swop the Vitamin and Treament programs of Thursday and Friday around.</t>
  </si>
  <si>
    <t>&amp;</t>
  </si>
  <si>
    <t>Perfomance &amp; Feather and Immune Oil &amp; Bludform</t>
  </si>
  <si>
    <t>Avio Viromune &amp; Wingspeed</t>
  </si>
  <si>
    <t>Lectrolyte &amp; Wingspeed (Mornings only)</t>
  </si>
  <si>
    <t xml:space="preserve">Lectrolyte    </t>
  </si>
  <si>
    <t>Avionaze &amp; Bromhexine</t>
  </si>
  <si>
    <t>AvioTrich &amp; Secticide</t>
  </si>
  <si>
    <t>AvioNaze 7 Bromhexine</t>
  </si>
  <si>
    <t>Spiradox &amp; Bromhexine</t>
  </si>
  <si>
    <t>AvioNaze &amp; Bromhexine</t>
  </si>
  <si>
    <t>Multivite &amp; Feather and Immune Oil</t>
  </si>
  <si>
    <t>Dimetryl</t>
  </si>
  <si>
    <t>AvioCox</t>
  </si>
  <si>
    <t>Aviozole</t>
  </si>
  <si>
    <t>AvioNidazole</t>
  </si>
  <si>
    <t>AvioDox &amp; Bromhexine</t>
  </si>
  <si>
    <t>Ekto/ Endo tabs</t>
  </si>
  <si>
    <t>Product list needed for 100 Pigeons</t>
  </si>
  <si>
    <t>Product</t>
  </si>
  <si>
    <t>Days used Total</t>
  </si>
  <si>
    <t xml:space="preserve">Container </t>
  </si>
  <si>
    <t>Total Containers</t>
  </si>
  <si>
    <t xml:space="preserve">Avio-Entromune </t>
  </si>
  <si>
    <t>Aviogel</t>
  </si>
  <si>
    <t>Avio-Performance powder</t>
  </si>
  <si>
    <t>Avio-Feather &amp; Immune Oil</t>
  </si>
  <si>
    <t>Multivite</t>
  </si>
  <si>
    <t>Viromune</t>
  </si>
  <si>
    <t>Spiradox</t>
  </si>
  <si>
    <t>Mycoban</t>
  </si>
  <si>
    <t>Bromhexine</t>
  </si>
  <si>
    <t>Bludform</t>
  </si>
  <si>
    <t>Avionaze</t>
  </si>
  <si>
    <t>Wingspeed</t>
  </si>
  <si>
    <t>AvioDox</t>
  </si>
  <si>
    <t>Daily feed for 100 pigeons (Kg)</t>
  </si>
  <si>
    <t>Daily Product needed for 100 pigeons (grams/ml)</t>
  </si>
  <si>
    <t>Measuring units</t>
  </si>
  <si>
    <t>Water for 100 pigeons (Litre)</t>
  </si>
  <si>
    <t>Daily Product needed for 100 pigeons (ml)</t>
  </si>
  <si>
    <t>g</t>
  </si>
  <si>
    <t>ml</t>
  </si>
  <si>
    <t>tabs</t>
  </si>
  <si>
    <t>Total</t>
  </si>
  <si>
    <t>Secticide spray</t>
  </si>
  <si>
    <t>Dosage</t>
  </si>
  <si>
    <t>5g to 1kg food</t>
  </si>
  <si>
    <t>5g to 2kg food</t>
  </si>
  <si>
    <t>1ml to 1l of water</t>
  </si>
  <si>
    <t>5g to 1l water</t>
  </si>
  <si>
    <t xml:space="preserve"> 5g to 1l water</t>
  </si>
  <si>
    <t>5g to 2l water</t>
  </si>
  <si>
    <t>1 tablet per pigeon</t>
  </si>
  <si>
    <t>1tab per pigeon</t>
  </si>
  <si>
    <t>5g to 5l water</t>
  </si>
  <si>
    <t>Give with Food</t>
  </si>
  <si>
    <t>Give with Water</t>
  </si>
  <si>
    <t>Avionidazole</t>
  </si>
  <si>
    <t>One drop in each eye</t>
  </si>
  <si>
    <t>10g to 1l water</t>
  </si>
  <si>
    <t>5ml to 1kg food</t>
  </si>
  <si>
    <t>Product Needed:</t>
  </si>
  <si>
    <t>Product Size</t>
  </si>
  <si>
    <t>Bottles of product needed</t>
  </si>
  <si>
    <t>Cost per Bottle</t>
  </si>
  <si>
    <t>Total Cost</t>
  </si>
  <si>
    <t>Total Product needed for 24 weeks</t>
  </si>
  <si>
    <t>Make contact with PigeonVet for a special price is you order everything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</si>
</sst>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sz val="2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6" fillId="0" borderId="8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0" xfId="0" applyFont="1"/>
    <xf numFmtId="0" fontId="5" fillId="0" borderId="4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9" fillId="2" borderId="20" xfId="0" applyFont="1" applyFill="1" applyBorder="1"/>
    <xf numFmtId="0" fontId="9" fillId="2" borderId="21" xfId="0" applyFont="1" applyFill="1" applyBorder="1" applyAlignment="1">
      <alignment wrapText="1"/>
    </xf>
    <xf numFmtId="0" fontId="9" fillId="2" borderId="22" xfId="0" applyFont="1" applyFill="1" applyBorder="1" applyAlignment="1">
      <alignment wrapText="1"/>
    </xf>
    <xf numFmtId="0" fontId="8" fillId="0" borderId="24" xfId="0" applyFont="1" applyBorder="1" applyAlignment="1">
      <alignment horizontal="left"/>
    </xf>
    <xf numFmtId="164" fontId="8" fillId="0" borderId="25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left"/>
    </xf>
    <xf numFmtId="164" fontId="5" fillId="0" borderId="12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left"/>
    </xf>
    <xf numFmtId="164" fontId="5" fillId="0" borderId="26" xfId="0" applyNumberFormat="1" applyFont="1" applyBorder="1"/>
    <xf numFmtId="0" fontId="8" fillId="0" borderId="23" xfId="0" applyFont="1" applyBorder="1" applyAlignment="1">
      <alignment horizontal="right"/>
    </xf>
    <xf numFmtId="0" fontId="5" fillId="0" borderId="23" xfId="0" applyFont="1" applyBorder="1"/>
    <xf numFmtId="0" fontId="8" fillId="0" borderId="23" xfId="0" applyFont="1" applyBorder="1"/>
    <xf numFmtId="0" fontId="8" fillId="0" borderId="25" xfId="0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9" fillId="2" borderId="21" xfId="0" applyFont="1" applyFill="1" applyBorder="1"/>
    <xf numFmtId="0" fontId="10" fillId="2" borderId="22" xfId="0" applyFont="1" applyFill="1" applyBorder="1" applyAlignment="1">
      <alignment wrapText="1"/>
    </xf>
    <xf numFmtId="0" fontId="9" fillId="2" borderId="20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8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2"/>
  <sheetViews>
    <sheetView tabSelected="1" topLeftCell="A121" workbookViewId="0">
      <selection activeCell="C146" sqref="C146"/>
    </sheetView>
  </sheetViews>
  <sheetFormatPr defaultRowHeight="15" x14ac:dyDescent="0.25"/>
  <cols>
    <col min="2" max="2" width="28.42578125" bestFit="1" customWidth="1"/>
    <col min="3" max="3" width="46.5703125" customWidth="1"/>
    <col min="4" max="4" width="32.85546875" customWidth="1"/>
    <col min="5" max="5" width="32.42578125" customWidth="1"/>
    <col min="6" max="6" width="14.5703125" customWidth="1"/>
    <col min="7" max="7" width="9.85546875" bestFit="1" customWidth="1"/>
    <col min="8" max="8" width="11.7109375" bestFit="1" customWidth="1"/>
  </cols>
  <sheetData>
    <row r="1" spans="1:5" ht="26.25" x14ac:dyDescent="0.4">
      <c r="A1" s="1"/>
      <c r="C1" s="1" t="s">
        <v>23</v>
      </c>
    </row>
    <row r="2" spans="1:5" x14ac:dyDescent="0.25">
      <c r="C2" t="s">
        <v>24</v>
      </c>
      <c r="D2" s="2"/>
    </row>
    <row r="3" spans="1:5" x14ac:dyDescent="0.25">
      <c r="A3" t="s">
        <v>0</v>
      </c>
      <c r="C3" t="s">
        <v>25</v>
      </c>
    </row>
    <row r="4" spans="1:5" ht="21" x14ac:dyDescent="0.35">
      <c r="C4" s="3"/>
    </row>
    <row r="5" spans="1:5" ht="15.75" thickBot="1" x14ac:dyDescent="0.3"/>
    <row r="6" spans="1:5" ht="15.75" thickBot="1" x14ac:dyDescent="0.3">
      <c r="C6" s="8" t="s">
        <v>1</v>
      </c>
      <c r="D6" s="9" t="s">
        <v>2</v>
      </c>
      <c r="E6" s="10" t="s">
        <v>2</v>
      </c>
    </row>
    <row r="7" spans="1:5" ht="15.75" thickBot="1" x14ac:dyDescent="0.3">
      <c r="C7" s="2"/>
      <c r="D7" s="2"/>
      <c r="E7" s="2"/>
    </row>
    <row r="8" spans="1:5" x14ac:dyDescent="0.25">
      <c r="A8" s="5" t="s">
        <v>6</v>
      </c>
      <c r="C8" s="11" t="s">
        <v>3</v>
      </c>
      <c r="D8" s="11" t="s">
        <v>4</v>
      </c>
      <c r="E8" s="11" t="s">
        <v>5</v>
      </c>
    </row>
    <row r="9" spans="1:5" x14ac:dyDescent="0.25">
      <c r="A9" s="6">
        <v>1</v>
      </c>
      <c r="B9" s="7" t="s">
        <v>7</v>
      </c>
      <c r="C9" s="7" t="s">
        <v>22</v>
      </c>
      <c r="D9" s="7" t="s">
        <v>8</v>
      </c>
      <c r="E9" s="7" t="s">
        <v>8</v>
      </c>
    </row>
    <row r="10" spans="1:5" x14ac:dyDescent="0.25">
      <c r="A10" s="6" t="s">
        <v>26</v>
      </c>
      <c r="B10" s="7" t="s">
        <v>9</v>
      </c>
      <c r="C10" s="7" t="s">
        <v>12</v>
      </c>
      <c r="D10" s="7" t="s">
        <v>8</v>
      </c>
      <c r="E10" s="7" t="s">
        <v>20</v>
      </c>
    </row>
    <row r="11" spans="1:5" x14ac:dyDescent="0.25">
      <c r="A11" s="6">
        <v>13</v>
      </c>
      <c r="B11" s="7" t="s">
        <v>10</v>
      </c>
      <c r="C11" s="7" t="s">
        <v>12</v>
      </c>
      <c r="D11" s="7" t="s">
        <v>8</v>
      </c>
      <c r="E11" s="7" t="s">
        <v>8</v>
      </c>
    </row>
    <row r="12" spans="1:5" x14ac:dyDescent="0.25">
      <c r="A12" s="6"/>
      <c r="B12" s="7" t="s">
        <v>11</v>
      </c>
      <c r="C12" s="7" t="s">
        <v>27</v>
      </c>
      <c r="D12" s="7" t="s">
        <v>8</v>
      </c>
      <c r="E12" s="7" t="s">
        <v>8</v>
      </c>
    </row>
    <row r="13" spans="1:5" x14ac:dyDescent="0.25">
      <c r="A13" s="6"/>
      <c r="B13" s="7" t="s">
        <v>13</v>
      </c>
      <c r="C13" s="7" t="s">
        <v>28</v>
      </c>
      <c r="D13" s="7" t="s">
        <v>8</v>
      </c>
      <c r="E13" s="7" t="s">
        <v>8</v>
      </c>
    </row>
    <row r="14" spans="1:5" x14ac:dyDescent="0.25">
      <c r="A14" s="6"/>
      <c r="B14" s="7" t="s">
        <v>14</v>
      </c>
      <c r="C14" s="7" t="s">
        <v>29</v>
      </c>
      <c r="D14" s="7" t="s">
        <v>8</v>
      </c>
      <c r="E14" s="7" t="s">
        <v>31</v>
      </c>
    </row>
    <row r="15" spans="1:5" ht="15.75" thickBot="1" x14ac:dyDescent="0.3">
      <c r="A15" s="4"/>
      <c r="B15" s="7" t="s">
        <v>15</v>
      </c>
      <c r="C15" s="7" t="s">
        <v>30</v>
      </c>
      <c r="D15" s="7" t="s">
        <v>8</v>
      </c>
      <c r="E15" s="7" t="s">
        <v>8</v>
      </c>
    </row>
    <row r="16" spans="1:5" ht="15.75" thickBot="1" x14ac:dyDescent="0.3">
      <c r="A16" s="2"/>
    </row>
    <row r="17" spans="1:5" x14ac:dyDescent="0.25">
      <c r="A17" s="5" t="s">
        <v>6</v>
      </c>
    </row>
    <row r="18" spans="1:5" x14ac:dyDescent="0.25">
      <c r="A18" s="6">
        <v>2</v>
      </c>
      <c r="B18" s="7" t="s">
        <v>7</v>
      </c>
      <c r="C18" s="7" t="s">
        <v>22</v>
      </c>
      <c r="D18" s="7" t="s">
        <v>8</v>
      </c>
      <c r="E18" s="7" t="s">
        <v>8</v>
      </c>
    </row>
    <row r="19" spans="1:5" x14ac:dyDescent="0.25">
      <c r="A19" s="6" t="s">
        <v>26</v>
      </c>
      <c r="B19" s="7" t="s">
        <v>9</v>
      </c>
      <c r="C19" s="7" t="s">
        <v>36</v>
      </c>
      <c r="D19" s="7" t="s">
        <v>8</v>
      </c>
      <c r="E19" s="7" t="s">
        <v>32</v>
      </c>
    </row>
    <row r="20" spans="1:5" x14ac:dyDescent="0.25">
      <c r="A20" s="6">
        <v>14</v>
      </c>
      <c r="B20" s="7" t="s">
        <v>10</v>
      </c>
      <c r="C20" s="7" t="s">
        <v>12</v>
      </c>
      <c r="D20" s="7" t="s">
        <v>8</v>
      </c>
      <c r="E20" s="7" t="s">
        <v>8</v>
      </c>
    </row>
    <row r="21" spans="1:5" x14ac:dyDescent="0.25">
      <c r="A21" s="6"/>
      <c r="B21" s="7" t="s">
        <v>11</v>
      </c>
      <c r="C21" s="7" t="s">
        <v>27</v>
      </c>
      <c r="D21" s="7" t="s">
        <v>8</v>
      </c>
      <c r="E21" s="7" t="s">
        <v>8</v>
      </c>
    </row>
    <row r="22" spans="1:5" x14ac:dyDescent="0.25">
      <c r="A22" s="6"/>
      <c r="B22" s="7" t="s">
        <v>13</v>
      </c>
      <c r="C22" s="7" t="s">
        <v>28</v>
      </c>
      <c r="D22" s="7" t="s">
        <v>8</v>
      </c>
      <c r="E22" s="7" t="s">
        <v>8</v>
      </c>
    </row>
    <row r="23" spans="1:5" x14ac:dyDescent="0.25">
      <c r="A23" s="6"/>
      <c r="B23" s="7" t="s">
        <v>14</v>
      </c>
      <c r="C23" s="7" t="s">
        <v>29</v>
      </c>
      <c r="D23" s="7" t="s">
        <v>8</v>
      </c>
      <c r="E23" s="7" t="s">
        <v>33</v>
      </c>
    </row>
    <row r="24" spans="1:5" ht="15.75" thickBot="1" x14ac:dyDescent="0.3">
      <c r="A24" s="4"/>
      <c r="B24" s="7" t="s">
        <v>15</v>
      </c>
      <c r="C24" s="7" t="s">
        <v>30</v>
      </c>
      <c r="D24" s="7" t="s">
        <v>8</v>
      </c>
      <c r="E24" s="7" t="s">
        <v>8</v>
      </c>
    </row>
    <row r="25" spans="1:5" ht="15.75" thickBot="1" x14ac:dyDescent="0.3">
      <c r="A25" s="2"/>
    </row>
    <row r="26" spans="1:5" x14ac:dyDescent="0.25">
      <c r="A26" s="5" t="s">
        <v>6</v>
      </c>
    </row>
    <row r="27" spans="1:5" x14ac:dyDescent="0.25">
      <c r="A27" s="6">
        <v>3</v>
      </c>
      <c r="B27" s="7" t="s">
        <v>7</v>
      </c>
      <c r="C27" s="7" t="s">
        <v>12</v>
      </c>
      <c r="D27" s="7" t="s">
        <v>34</v>
      </c>
      <c r="E27" s="7" t="s">
        <v>34</v>
      </c>
    </row>
    <row r="28" spans="1:5" x14ac:dyDescent="0.25">
      <c r="A28" s="6" t="s">
        <v>26</v>
      </c>
      <c r="B28" s="7" t="s">
        <v>9</v>
      </c>
      <c r="C28" s="7" t="s">
        <v>12</v>
      </c>
      <c r="D28" s="7" t="s">
        <v>34</v>
      </c>
      <c r="E28" s="7" t="s">
        <v>34</v>
      </c>
    </row>
    <row r="29" spans="1:5" x14ac:dyDescent="0.25">
      <c r="A29" s="6">
        <v>15</v>
      </c>
      <c r="B29" s="7" t="s">
        <v>10</v>
      </c>
      <c r="C29" s="7" t="s">
        <v>12</v>
      </c>
      <c r="D29" s="7" t="s">
        <v>34</v>
      </c>
      <c r="E29" s="7" t="s">
        <v>34</v>
      </c>
    </row>
    <row r="30" spans="1:5" x14ac:dyDescent="0.25">
      <c r="A30" s="6"/>
      <c r="B30" s="7" t="s">
        <v>11</v>
      </c>
      <c r="C30" s="7" t="s">
        <v>83</v>
      </c>
      <c r="D30" s="7" t="s">
        <v>8</v>
      </c>
      <c r="E30" s="7" t="s">
        <v>8</v>
      </c>
    </row>
    <row r="31" spans="1:5" x14ac:dyDescent="0.25">
      <c r="A31" s="6"/>
      <c r="B31" s="7" t="s">
        <v>13</v>
      </c>
      <c r="C31" s="7" t="s">
        <v>28</v>
      </c>
      <c r="D31" s="7" t="s">
        <v>8</v>
      </c>
      <c r="E31" s="7" t="s">
        <v>8</v>
      </c>
    </row>
    <row r="32" spans="1:5" x14ac:dyDescent="0.25">
      <c r="A32" s="6"/>
      <c r="B32" s="7" t="s">
        <v>14</v>
      </c>
      <c r="C32" s="7" t="s">
        <v>29</v>
      </c>
      <c r="D32" s="7" t="s">
        <v>8</v>
      </c>
      <c r="E32" s="7" t="s">
        <v>35</v>
      </c>
    </row>
    <row r="33" spans="1:5" ht="15.75" thickBot="1" x14ac:dyDescent="0.3">
      <c r="A33" s="4"/>
      <c r="B33" s="7" t="s">
        <v>15</v>
      </c>
      <c r="C33" s="7" t="s">
        <v>30</v>
      </c>
      <c r="D33" s="7" t="s">
        <v>8</v>
      </c>
      <c r="E33" s="7" t="s">
        <v>8</v>
      </c>
    </row>
    <row r="34" spans="1:5" ht="15.75" thickBot="1" x14ac:dyDescent="0.3">
      <c r="A34" s="2"/>
    </row>
    <row r="35" spans="1:5" x14ac:dyDescent="0.25">
      <c r="A35" s="5" t="s">
        <v>6</v>
      </c>
    </row>
    <row r="36" spans="1:5" x14ac:dyDescent="0.25">
      <c r="A36" s="6">
        <v>4</v>
      </c>
      <c r="B36" s="7" t="s">
        <v>7</v>
      </c>
      <c r="C36" s="7" t="s">
        <v>12</v>
      </c>
      <c r="D36" s="7" t="s">
        <v>37</v>
      </c>
      <c r="E36" s="7" t="s">
        <v>37</v>
      </c>
    </row>
    <row r="37" spans="1:5" x14ac:dyDescent="0.25">
      <c r="A37" s="6" t="s">
        <v>26</v>
      </c>
      <c r="B37" s="7" t="s">
        <v>9</v>
      </c>
      <c r="C37" s="7" t="s">
        <v>36</v>
      </c>
      <c r="D37" s="7" t="s">
        <v>37</v>
      </c>
      <c r="E37" s="7" t="s">
        <v>37</v>
      </c>
    </row>
    <row r="38" spans="1:5" x14ac:dyDescent="0.25">
      <c r="A38" s="6">
        <v>16</v>
      </c>
      <c r="B38" s="7" t="s">
        <v>10</v>
      </c>
      <c r="C38" s="7" t="s">
        <v>12</v>
      </c>
      <c r="D38" s="7" t="s">
        <v>37</v>
      </c>
      <c r="E38" s="7" t="s">
        <v>37</v>
      </c>
    </row>
    <row r="39" spans="1:5" x14ac:dyDescent="0.25">
      <c r="A39" s="6"/>
      <c r="B39" s="7" t="s">
        <v>11</v>
      </c>
      <c r="C39" s="7" t="s">
        <v>21</v>
      </c>
      <c r="D39" s="7" t="s">
        <v>8</v>
      </c>
      <c r="E39" s="7" t="s">
        <v>8</v>
      </c>
    </row>
    <row r="40" spans="1:5" x14ac:dyDescent="0.25">
      <c r="A40" s="6"/>
      <c r="B40" s="7" t="s">
        <v>13</v>
      </c>
      <c r="C40" s="7" t="s">
        <v>28</v>
      </c>
      <c r="D40" s="7" t="s">
        <v>8</v>
      </c>
      <c r="E40" s="7" t="s">
        <v>8</v>
      </c>
    </row>
    <row r="41" spans="1:5" x14ac:dyDescent="0.25">
      <c r="A41" s="6"/>
      <c r="B41" s="7" t="s">
        <v>14</v>
      </c>
      <c r="C41" s="7" t="s">
        <v>29</v>
      </c>
      <c r="D41" s="7" t="s">
        <v>8</v>
      </c>
      <c r="E41" s="7" t="s">
        <v>35</v>
      </c>
    </row>
    <row r="42" spans="1:5" ht="15.75" thickBot="1" x14ac:dyDescent="0.3">
      <c r="A42" s="4"/>
      <c r="B42" s="7" t="s">
        <v>15</v>
      </c>
      <c r="C42" s="7" t="s">
        <v>30</v>
      </c>
      <c r="D42" s="7" t="s">
        <v>8</v>
      </c>
      <c r="E42" s="7" t="s">
        <v>8</v>
      </c>
    </row>
    <row r="43" spans="1:5" ht="15.75" thickBot="1" x14ac:dyDescent="0.3">
      <c r="A43" s="2"/>
    </row>
    <row r="44" spans="1:5" x14ac:dyDescent="0.25">
      <c r="A44" s="5" t="s">
        <v>6</v>
      </c>
    </row>
    <row r="45" spans="1:5" x14ac:dyDescent="0.25">
      <c r="A45" s="6">
        <v>5</v>
      </c>
      <c r="B45" s="7" t="s">
        <v>7</v>
      </c>
      <c r="C45" s="7" t="s">
        <v>12</v>
      </c>
      <c r="D45" s="7" t="s">
        <v>38</v>
      </c>
      <c r="E45" s="7" t="s">
        <v>38</v>
      </c>
    </row>
    <row r="46" spans="1:5" x14ac:dyDescent="0.25">
      <c r="A46" s="6" t="s">
        <v>26</v>
      </c>
      <c r="B46" s="7" t="s">
        <v>9</v>
      </c>
      <c r="C46" s="7" t="s">
        <v>12</v>
      </c>
      <c r="D46" s="7" t="s">
        <v>38</v>
      </c>
      <c r="E46" s="7" t="s">
        <v>38</v>
      </c>
    </row>
    <row r="47" spans="1:5" x14ac:dyDescent="0.25">
      <c r="A47" s="6">
        <v>17</v>
      </c>
      <c r="B47" s="7" t="s">
        <v>10</v>
      </c>
      <c r="C47" s="7" t="s">
        <v>12</v>
      </c>
      <c r="D47" s="7" t="s">
        <v>38</v>
      </c>
      <c r="E47" s="7" t="s">
        <v>38</v>
      </c>
    </row>
    <row r="48" spans="1:5" x14ac:dyDescent="0.25">
      <c r="A48" s="6"/>
      <c r="B48" s="7" t="s">
        <v>11</v>
      </c>
      <c r="C48" s="7" t="s">
        <v>21</v>
      </c>
      <c r="D48" s="7" t="s">
        <v>8</v>
      </c>
      <c r="E48" s="7" t="s">
        <v>8</v>
      </c>
    </row>
    <row r="49" spans="1:5" x14ac:dyDescent="0.25">
      <c r="A49" s="6"/>
      <c r="B49" s="7" t="s">
        <v>13</v>
      </c>
      <c r="C49" s="7" t="s">
        <v>28</v>
      </c>
      <c r="D49" s="7" t="s">
        <v>8</v>
      </c>
      <c r="E49" s="7" t="s">
        <v>8</v>
      </c>
    </row>
    <row r="50" spans="1:5" x14ac:dyDescent="0.25">
      <c r="A50" s="6"/>
      <c r="B50" s="7" t="s">
        <v>14</v>
      </c>
      <c r="C50" s="7" t="s">
        <v>29</v>
      </c>
      <c r="D50" s="7" t="s">
        <v>8</v>
      </c>
      <c r="E50" s="7" t="s">
        <v>35</v>
      </c>
    </row>
    <row r="51" spans="1:5" ht="15.75" thickBot="1" x14ac:dyDescent="0.3">
      <c r="A51" s="4"/>
      <c r="B51" s="7" t="s">
        <v>15</v>
      </c>
      <c r="C51" s="7" t="s">
        <v>30</v>
      </c>
      <c r="D51" s="7" t="s">
        <v>8</v>
      </c>
      <c r="E51" s="7" t="s">
        <v>8</v>
      </c>
    </row>
    <row r="52" spans="1:5" ht="15.75" thickBot="1" x14ac:dyDescent="0.3">
      <c r="A52" s="2"/>
    </row>
    <row r="53" spans="1:5" x14ac:dyDescent="0.25">
      <c r="A53" s="5" t="s">
        <v>6</v>
      </c>
    </row>
    <row r="54" spans="1:5" x14ac:dyDescent="0.25">
      <c r="A54" s="6">
        <v>6</v>
      </c>
      <c r="B54" s="7" t="s">
        <v>7</v>
      </c>
      <c r="C54" s="7" t="s">
        <v>12</v>
      </c>
      <c r="D54" s="7" t="s">
        <v>39</v>
      </c>
      <c r="E54" s="7" t="s">
        <v>39</v>
      </c>
    </row>
    <row r="55" spans="1:5" x14ac:dyDescent="0.25">
      <c r="A55" s="6" t="s">
        <v>26</v>
      </c>
      <c r="B55" s="7" t="s">
        <v>9</v>
      </c>
      <c r="C55" s="7" t="s">
        <v>19</v>
      </c>
      <c r="D55" s="7" t="s">
        <v>39</v>
      </c>
      <c r="E55" s="7" t="s">
        <v>39</v>
      </c>
    </row>
    <row r="56" spans="1:5" x14ac:dyDescent="0.25">
      <c r="A56" s="6">
        <v>18</v>
      </c>
      <c r="B56" s="7" t="s">
        <v>10</v>
      </c>
      <c r="C56" s="7" t="s">
        <v>12</v>
      </c>
      <c r="D56" s="7" t="s">
        <v>39</v>
      </c>
      <c r="E56" s="7" t="s">
        <v>39</v>
      </c>
    </row>
    <row r="57" spans="1:5" x14ac:dyDescent="0.25">
      <c r="A57" s="6"/>
      <c r="B57" s="7" t="s">
        <v>11</v>
      </c>
      <c r="C57" s="7" t="s">
        <v>21</v>
      </c>
      <c r="D57" s="7" t="s">
        <v>8</v>
      </c>
      <c r="E57" s="7" t="s">
        <v>8</v>
      </c>
    </row>
    <row r="58" spans="1:5" x14ac:dyDescent="0.25">
      <c r="A58" s="6"/>
      <c r="B58" s="7" t="s">
        <v>13</v>
      </c>
      <c r="C58" s="7" t="s">
        <v>28</v>
      </c>
      <c r="D58" s="7" t="s">
        <v>8</v>
      </c>
      <c r="E58" s="7" t="s">
        <v>8</v>
      </c>
    </row>
    <row r="59" spans="1:5" x14ac:dyDescent="0.25">
      <c r="A59" s="6"/>
      <c r="B59" s="7" t="s">
        <v>14</v>
      </c>
      <c r="C59" s="7" t="s">
        <v>29</v>
      </c>
      <c r="D59" s="7" t="s">
        <v>8</v>
      </c>
      <c r="E59" s="7" t="s">
        <v>35</v>
      </c>
    </row>
    <row r="60" spans="1:5" ht="15.75" thickBot="1" x14ac:dyDescent="0.3">
      <c r="A60" s="4"/>
      <c r="B60" s="7" t="s">
        <v>15</v>
      </c>
      <c r="C60" s="7" t="s">
        <v>30</v>
      </c>
      <c r="D60" s="7" t="s">
        <v>8</v>
      </c>
      <c r="E60" s="7" t="s">
        <v>8</v>
      </c>
    </row>
    <row r="61" spans="1:5" ht="15.75" thickBot="1" x14ac:dyDescent="0.3"/>
    <row r="62" spans="1:5" x14ac:dyDescent="0.25">
      <c r="A62" s="5" t="s">
        <v>6</v>
      </c>
    </row>
    <row r="63" spans="1:5" x14ac:dyDescent="0.25">
      <c r="A63" s="6">
        <v>7</v>
      </c>
      <c r="B63" s="7" t="s">
        <v>7</v>
      </c>
      <c r="C63" s="7" t="s">
        <v>12</v>
      </c>
      <c r="D63" s="7" t="s">
        <v>17</v>
      </c>
      <c r="E63" s="7" t="s">
        <v>17</v>
      </c>
    </row>
    <row r="64" spans="1:5" x14ac:dyDescent="0.25">
      <c r="A64" s="6" t="s">
        <v>26</v>
      </c>
      <c r="B64" s="7" t="s">
        <v>9</v>
      </c>
      <c r="C64" s="7" t="s">
        <v>12</v>
      </c>
      <c r="D64" s="7" t="s">
        <v>17</v>
      </c>
      <c r="E64" s="7" t="s">
        <v>17</v>
      </c>
    </row>
    <row r="65" spans="1:5" x14ac:dyDescent="0.25">
      <c r="A65" s="6">
        <v>19</v>
      </c>
      <c r="B65" s="7" t="s">
        <v>10</v>
      </c>
      <c r="C65" s="7" t="s">
        <v>12</v>
      </c>
      <c r="D65" s="7" t="s">
        <v>17</v>
      </c>
      <c r="E65" s="7" t="s">
        <v>17</v>
      </c>
    </row>
    <row r="66" spans="1:5" x14ac:dyDescent="0.25">
      <c r="A66" s="6"/>
      <c r="B66" s="7" t="s">
        <v>11</v>
      </c>
      <c r="C66" s="7" t="s">
        <v>21</v>
      </c>
      <c r="D66" s="7" t="s">
        <v>8</v>
      </c>
      <c r="E66" s="7" t="s">
        <v>8</v>
      </c>
    </row>
    <row r="67" spans="1:5" x14ac:dyDescent="0.25">
      <c r="A67" s="6"/>
      <c r="B67" s="7" t="s">
        <v>13</v>
      </c>
      <c r="C67" s="7" t="s">
        <v>28</v>
      </c>
      <c r="D67" s="7" t="s">
        <v>8</v>
      </c>
      <c r="E67" s="7" t="s">
        <v>8</v>
      </c>
    </row>
    <row r="68" spans="1:5" x14ac:dyDescent="0.25">
      <c r="A68" s="6"/>
      <c r="B68" s="7" t="s">
        <v>14</v>
      </c>
      <c r="C68" s="7" t="s">
        <v>29</v>
      </c>
      <c r="D68" s="7" t="s">
        <v>8</v>
      </c>
      <c r="E68" s="7" t="s">
        <v>35</v>
      </c>
    </row>
    <row r="69" spans="1:5" ht="15.75" thickBot="1" x14ac:dyDescent="0.3">
      <c r="A69" s="4"/>
      <c r="B69" s="7" t="s">
        <v>15</v>
      </c>
      <c r="C69" s="7" t="s">
        <v>30</v>
      </c>
      <c r="D69" s="7" t="s">
        <v>8</v>
      </c>
      <c r="E69" s="7" t="s">
        <v>8</v>
      </c>
    </row>
    <row r="70" spans="1:5" ht="15.75" thickBot="1" x14ac:dyDescent="0.3"/>
    <row r="71" spans="1:5" x14ac:dyDescent="0.25">
      <c r="A71" s="5" t="s">
        <v>6</v>
      </c>
    </row>
    <row r="72" spans="1:5" x14ac:dyDescent="0.25">
      <c r="A72" s="6">
        <v>8</v>
      </c>
      <c r="B72" s="7" t="s">
        <v>7</v>
      </c>
      <c r="C72" s="7" t="s">
        <v>12</v>
      </c>
      <c r="D72" s="7" t="s">
        <v>40</v>
      </c>
      <c r="E72" s="7" t="s">
        <v>40</v>
      </c>
    </row>
    <row r="73" spans="1:5" x14ac:dyDescent="0.25">
      <c r="A73" s="6" t="s">
        <v>26</v>
      </c>
      <c r="B73" s="7" t="s">
        <v>9</v>
      </c>
      <c r="C73" s="7" t="s">
        <v>19</v>
      </c>
      <c r="D73" s="7" t="s">
        <v>40</v>
      </c>
      <c r="E73" s="7" t="s">
        <v>40</v>
      </c>
    </row>
    <row r="74" spans="1:5" x14ac:dyDescent="0.25">
      <c r="A74" s="6">
        <v>20</v>
      </c>
      <c r="B74" s="7" t="s">
        <v>10</v>
      </c>
      <c r="C74" s="7" t="s">
        <v>12</v>
      </c>
      <c r="D74" s="7" t="s">
        <v>8</v>
      </c>
      <c r="E74" s="7" t="s">
        <v>8</v>
      </c>
    </row>
    <row r="75" spans="1:5" x14ac:dyDescent="0.25">
      <c r="A75" s="6"/>
      <c r="B75" s="7" t="s">
        <v>11</v>
      </c>
      <c r="C75" s="7" t="s">
        <v>21</v>
      </c>
      <c r="D75" s="7" t="s">
        <v>8</v>
      </c>
      <c r="E75" s="7" t="s">
        <v>8</v>
      </c>
    </row>
    <row r="76" spans="1:5" x14ac:dyDescent="0.25">
      <c r="A76" s="6"/>
      <c r="B76" s="7" t="s">
        <v>13</v>
      </c>
      <c r="C76" s="7" t="s">
        <v>28</v>
      </c>
      <c r="D76" s="7" t="s">
        <v>8</v>
      </c>
      <c r="E76" s="7" t="s">
        <v>8</v>
      </c>
    </row>
    <row r="77" spans="1:5" x14ac:dyDescent="0.25">
      <c r="A77" s="6"/>
      <c r="B77" s="7" t="s">
        <v>14</v>
      </c>
      <c r="C77" s="7" t="s">
        <v>29</v>
      </c>
      <c r="D77" s="7" t="s">
        <v>8</v>
      </c>
      <c r="E77" s="7" t="s">
        <v>35</v>
      </c>
    </row>
    <row r="78" spans="1:5" ht="15.75" thickBot="1" x14ac:dyDescent="0.3">
      <c r="A78" s="4"/>
      <c r="B78" s="7" t="s">
        <v>15</v>
      </c>
      <c r="C78" s="7" t="s">
        <v>30</v>
      </c>
      <c r="D78" s="7" t="s">
        <v>8</v>
      </c>
      <c r="E78" s="7" t="s">
        <v>8</v>
      </c>
    </row>
    <row r="79" spans="1:5" ht="15.75" thickBot="1" x14ac:dyDescent="0.3"/>
    <row r="80" spans="1:5" x14ac:dyDescent="0.25">
      <c r="A80" s="5" t="s">
        <v>6</v>
      </c>
    </row>
    <row r="81" spans="1:5" x14ac:dyDescent="0.25">
      <c r="A81" s="6">
        <v>9</v>
      </c>
      <c r="B81" s="7" t="s">
        <v>7</v>
      </c>
      <c r="C81" s="7" t="s">
        <v>22</v>
      </c>
      <c r="D81" s="7" t="s">
        <v>8</v>
      </c>
      <c r="E81" s="7" t="s">
        <v>8</v>
      </c>
    </row>
    <row r="82" spans="1:5" x14ac:dyDescent="0.25">
      <c r="A82" s="6" t="s">
        <v>26</v>
      </c>
      <c r="B82" s="7" t="s">
        <v>9</v>
      </c>
      <c r="C82" s="7" t="s">
        <v>12</v>
      </c>
      <c r="D82" s="7" t="s">
        <v>16</v>
      </c>
      <c r="E82" s="7" t="s">
        <v>16</v>
      </c>
    </row>
    <row r="83" spans="1:5" x14ac:dyDescent="0.25">
      <c r="A83" s="6">
        <v>21</v>
      </c>
      <c r="B83" s="7" t="s">
        <v>10</v>
      </c>
      <c r="C83" s="7" t="s">
        <v>12</v>
      </c>
      <c r="D83" s="7" t="s">
        <v>8</v>
      </c>
      <c r="E83" s="7" t="s">
        <v>8</v>
      </c>
    </row>
    <row r="84" spans="1:5" x14ac:dyDescent="0.25">
      <c r="A84" s="6"/>
      <c r="B84" s="7" t="s">
        <v>11</v>
      </c>
      <c r="C84" s="7" t="s">
        <v>21</v>
      </c>
      <c r="D84" s="7" t="s">
        <v>8</v>
      </c>
      <c r="E84" s="7" t="s">
        <v>8</v>
      </c>
    </row>
    <row r="85" spans="1:5" x14ac:dyDescent="0.25">
      <c r="A85" s="6"/>
      <c r="B85" s="7" t="s">
        <v>13</v>
      </c>
      <c r="C85" s="7" t="s">
        <v>28</v>
      </c>
      <c r="D85" s="7" t="s">
        <v>8</v>
      </c>
      <c r="E85" s="7" t="s">
        <v>8</v>
      </c>
    </row>
    <row r="86" spans="1:5" x14ac:dyDescent="0.25">
      <c r="A86" s="6"/>
      <c r="B86" s="7" t="s">
        <v>14</v>
      </c>
      <c r="C86" s="7" t="s">
        <v>29</v>
      </c>
      <c r="D86" s="7" t="s">
        <v>8</v>
      </c>
      <c r="E86" s="7" t="s">
        <v>35</v>
      </c>
    </row>
    <row r="87" spans="1:5" ht="15.75" thickBot="1" x14ac:dyDescent="0.3">
      <c r="A87" s="4"/>
      <c r="B87" s="7" t="s">
        <v>15</v>
      </c>
      <c r="C87" s="7" t="s">
        <v>30</v>
      </c>
      <c r="D87" s="7" t="s">
        <v>8</v>
      </c>
      <c r="E87" s="7" t="s">
        <v>8</v>
      </c>
    </row>
    <row r="88" spans="1:5" ht="15.75" thickBot="1" x14ac:dyDescent="0.3"/>
    <row r="89" spans="1:5" x14ac:dyDescent="0.25">
      <c r="A89" s="5" t="s">
        <v>6</v>
      </c>
    </row>
    <row r="90" spans="1:5" x14ac:dyDescent="0.25">
      <c r="A90" s="6">
        <v>10</v>
      </c>
      <c r="B90" s="7" t="s">
        <v>7</v>
      </c>
      <c r="C90" s="7" t="s">
        <v>22</v>
      </c>
      <c r="D90" s="7" t="s">
        <v>8</v>
      </c>
      <c r="E90" s="7" t="s">
        <v>8</v>
      </c>
    </row>
    <row r="91" spans="1:5" x14ac:dyDescent="0.25">
      <c r="A91" s="6" t="s">
        <v>26</v>
      </c>
      <c r="B91" s="7" t="s">
        <v>9</v>
      </c>
      <c r="C91" s="7" t="s">
        <v>19</v>
      </c>
      <c r="D91" s="7" t="s">
        <v>8</v>
      </c>
      <c r="E91" s="7" t="s">
        <v>18</v>
      </c>
    </row>
    <row r="92" spans="1:5" x14ac:dyDescent="0.25">
      <c r="A92" s="6">
        <v>22</v>
      </c>
      <c r="B92" s="7" t="s">
        <v>10</v>
      </c>
      <c r="C92" s="7" t="s">
        <v>12</v>
      </c>
      <c r="D92" s="7" t="s">
        <v>8</v>
      </c>
      <c r="E92" s="7" t="s">
        <v>8</v>
      </c>
    </row>
    <row r="93" spans="1:5" x14ac:dyDescent="0.25">
      <c r="A93" s="6"/>
      <c r="B93" s="7" t="s">
        <v>11</v>
      </c>
      <c r="C93" s="7" t="s">
        <v>21</v>
      </c>
      <c r="D93" s="7" t="s">
        <v>8</v>
      </c>
      <c r="E93" s="7" t="s">
        <v>8</v>
      </c>
    </row>
    <row r="94" spans="1:5" x14ac:dyDescent="0.25">
      <c r="A94" s="6"/>
      <c r="B94" s="7" t="s">
        <v>13</v>
      </c>
      <c r="C94" s="7" t="s">
        <v>28</v>
      </c>
      <c r="D94" s="7" t="s">
        <v>8</v>
      </c>
      <c r="E94" s="7" t="s">
        <v>8</v>
      </c>
    </row>
    <row r="95" spans="1:5" x14ac:dyDescent="0.25">
      <c r="A95" s="6"/>
      <c r="B95" s="7" t="s">
        <v>14</v>
      </c>
      <c r="C95" s="7" t="s">
        <v>29</v>
      </c>
      <c r="D95" s="7" t="s">
        <v>8</v>
      </c>
      <c r="E95" s="7" t="s">
        <v>35</v>
      </c>
    </row>
    <row r="96" spans="1:5" ht="15.75" thickBot="1" x14ac:dyDescent="0.3">
      <c r="A96" s="4"/>
      <c r="B96" s="7" t="s">
        <v>15</v>
      </c>
      <c r="C96" s="7" t="s">
        <v>30</v>
      </c>
      <c r="D96" s="7" t="s">
        <v>8</v>
      </c>
      <c r="E96" s="7" t="s">
        <v>8</v>
      </c>
    </row>
    <row r="97" spans="1:5" ht="15.75" thickBot="1" x14ac:dyDescent="0.3"/>
    <row r="98" spans="1:5" x14ac:dyDescent="0.25">
      <c r="A98" s="5" t="s">
        <v>6</v>
      </c>
    </row>
    <row r="99" spans="1:5" x14ac:dyDescent="0.25">
      <c r="A99" s="6">
        <v>11</v>
      </c>
      <c r="B99" s="7" t="s">
        <v>7</v>
      </c>
      <c r="C99" s="7" t="s">
        <v>12</v>
      </c>
      <c r="D99" s="7" t="s">
        <v>41</v>
      </c>
      <c r="E99" s="7" t="s">
        <v>41</v>
      </c>
    </row>
    <row r="100" spans="1:5" x14ac:dyDescent="0.25">
      <c r="A100" s="6" t="s">
        <v>26</v>
      </c>
      <c r="B100" s="7" t="s">
        <v>9</v>
      </c>
      <c r="C100" s="7" t="s">
        <v>12</v>
      </c>
      <c r="D100" s="7" t="s">
        <v>41</v>
      </c>
      <c r="E100" s="7" t="s">
        <v>41</v>
      </c>
    </row>
    <row r="101" spans="1:5" x14ac:dyDescent="0.25">
      <c r="A101" s="6">
        <v>23</v>
      </c>
      <c r="B101" s="7" t="s">
        <v>10</v>
      </c>
      <c r="C101" s="7" t="s">
        <v>12</v>
      </c>
      <c r="D101" s="7" t="s">
        <v>41</v>
      </c>
      <c r="E101" s="7" t="s">
        <v>41</v>
      </c>
    </row>
    <row r="102" spans="1:5" x14ac:dyDescent="0.25">
      <c r="A102" s="6"/>
      <c r="B102" s="7" t="s">
        <v>11</v>
      </c>
      <c r="C102" s="7" t="s">
        <v>21</v>
      </c>
      <c r="D102" s="7" t="s">
        <v>8</v>
      </c>
      <c r="E102" s="7" t="s">
        <v>8</v>
      </c>
    </row>
    <row r="103" spans="1:5" x14ac:dyDescent="0.25">
      <c r="A103" s="6"/>
      <c r="B103" s="7" t="s">
        <v>13</v>
      </c>
      <c r="C103" s="7" t="s">
        <v>28</v>
      </c>
      <c r="D103" s="7" t="s">
        <v>8</v>
      </c>
      <c r="E103" s="7" t="s">
        <v>8</v>
      </c>
    </row>
    <row r="104" spans="1:5" x14ac:dyDescent="0.25">
      <c r="A104" s="6"/>
      <c r="B104" s="7" t="s">
        <v>14</v>
      </c>
      <c r="C104" s="7" t="s">
        <v>29</v>
      </c>
      <c r="D104" s="7" t="s">
        <v>8</v>
      </c>
      <c r="E104" s="7" t="s">
        <v>35</v>
      </c>
    </row>
    <row r="105" spans="1:5" ht="15.75" thickBot="1" x14ac:dyDescent="0.3">
      <c r="A105" s="4"/>
      <c r="B105" s="7" t="s">
        <v>15</v>
      </c>
      <c r="C105" s="7" t="s">
        <v>30</v>
      </c>
      <c r="D105" s="7" t="s">
        <v>8</v>
      </c>
      <c r="E105" s="7" t="s">
        <v>8</v>
      </c>
    </row>
    <row r="106" spans="1:5" ht="15.75" thickBot="1" x14ac:dyDescent="0.3"/>
    <row r="107" spans="1:5" x14ac:dyDescent="0.25">
      <c r="A107" s="5" t="s">
        <v>6</v>
      </c>
    </row>
    <row r="108" spans="1:5" x14ac:dyDescent="0.25">
      <c r="A108" s="6">
        <v>12</v>
      </c>
      <c r="B108" s="7" t="s">
        <v>7</v>
      </c>
      <c r="C108" s="7" t="s">
        <v>12</v>
      </c>
      <c r="D108" s="7" t="s">
        <v>8</v>
      </c>
      <c r="E108" s="7" t="s">
        <v>42</v>
      </c>
    </row>
    <row r="109" spans="1:5" x14ac:dyDescent="0.25">
      <c r="A109" s="6" t="s">
        <v>26</v>
      </c>
      <c r="B109" s="7" t="s">
        <v>9</v>
      </c>
      <c r="C109" s="7" t="s">
        <v>19</v>
      </c>
      <c r="D109" s="7" t="s">
        <v>8</v>
      </c>
      <c r="E109" s="7" t="s">
        <v>8</v>
      </c>
    </row>
    <row r="110" spans="1:5" x14ac:dyDescent="0.25">
      <c r="A110" s="6">
        <v>24</v>
      </c>
      <c r="B110" s="7" t="s">
        <v>10</v>
      </c>
      <c r="C110" s="7" t="s">
        <v>12</v>
      </c>
      <c r="D110" s="7" t="s">
        <v>8</v>
      </c>
      <c r="E110" s="7" t="s">
        <v>8</v>
      </c>
    </row>
    <row r="111" spans="1:5" x14ac:dyDescent="0.25">
      <c r="A111" s="6"/>
      <c r="B111" s="7" t="s">
        <v>11</v>
      </c>
      <c r="C111" s="7" t="s">
        <v>21</v>
      </c>
      <c r="D111" s="7" t="s">
        <v>8</v>
      </c>
      <c r="E111" s="7" t="s">
        <v>8</v>
      </c>
    </row>
    <row r="112" spans="1:5" x14ac:dyDescent="0.25">
      <c r="A112" s="6"/>
      <c r="B112" s="7" t="s">
        <v>13</v>
      </c>
      <c r="C112" s="7" t="s">
        <v>28</v>
      </c>
      <c r="D112" s="7" t="s">
        <v>8</v>
      </c>
      <c r="E112" s="7" t="s">
        <v>8</v>
      </c>
    </row>
    <row r="113" spans="1:8" x14ac:dyDescent="0.25">
      <c r="A113" s="6"/>
      <c r="B113" s="7" t="s">
        <v>14</v>
      </c>
      <c r="C113" s="7" t="s">
        <v>29</v>
      </c>
      <c r="D113" s="7" t="s">
        <v>8</v>
      </c>
      <c r="E113" s="7" t="s">
        <v>35</v>
      </c>
    </row>
    <row r="114" spans="1:8" ht="15.75" thickBot="1" x14ac:dyDescent="0.3">
      <c r="A114" s="4"/>
      <c r="B114" s="7" t="s">
        <v>15</v>
      </c>
      <c r="C114" s="7" t="s">
        <v>30</v>
      </c>
      <c r="D114" s="7" t="s">
        <v>8</v>
      </c>
      <c r="E114" s="7" t="s">
        <v>8</v>
      </c>
    </row>
    <row r="115" spans="1:8" ht="15.75" thickBot="1" x14ac:dyDescent="0.3"/>
    <row r="116" spans="1:8" ht="108.75" thickBot="1" x14ac:dyDescent="0.3">
      <c r="B116" s="31" t="s">
        <v>87</v>
      </c>
      <c r="C116" s="32" t="s">
        <v>92</v>
      </c>
      <c r="D116" s="55"/>
      <c r="E116" s="32" t="s">
        <v>88</v>
      </c>
      <c r="F116" s="56" t="s">
        <v>89</v>
      </c>
      <c r="G116" s="57" t="s">
        <v>90</v>
      </c>
      <c r="H116" s="33" t="s">
        <v>91</v>
      </c>
    </row>
    <row r="117" spans="1:8" ht="15.75" x14ac:dyDescent="0.25">
      <c r="B117" s="34" t="s">
        <v>48</v>
      </c>
      <c r="C117" s="50">
        <v>1500</v>
      </c>
      <c r="D117" s="51" t="s">
        <v>66</v>
      </c>
      <c r="E117" s="52">
        <v>400</v>
      </c>
      <c r="F117" s="53">
        <v>4</v>
      </c>
      <c r="G117" s="54">
        <v>218</v>
      </c>
      <c r="H117" s="35">
        <f t="shared" ref="H117:H139" si="0">G117*F117</f>
        <v>872</v>
      </c>
    </row>
    <row r="118" spans="1:8" ht="15.75" x14ac:dyDescent="0.25">
      <c r="B118" s="36" t="s">
        <v>49</v>
      </c>
      <c r="C118" s="38">
        <v>750</v>
      </c>
      <c r="D118" s="24" t="s">
        <v>66</v>
      </c>
      <c r="E118" s="37">
        <v>400</v>
      </c>
      <c r="F118" s="40">
        <v>2</v>
      </c>
      <c r="G118" s="44">
        <v>168</v>
      </c>
      <c r="H118" s="45">
        <f t="shared" si="0"/>
        <v>336</v>
      </c>
    </row>
    <row r="119" spans="1:8" ht="15.75" x14ac:dyDescent="0.25">
      <c r="B119" s="36" t="s">
        <v>50</v>
      </c>
      <c r="C119" s="38">
        <v>450</v>
      </c>
      <c r="D119" s="24" t="s">
        <v>66</v>
      </c>
      <c r="E119" s="37">
        <v>200</v>
      </c>
      <c r="F119" s="40">
        <v>3</v>
      </c>
      <c r="G119" s="44">
        <v>98</v>
      </c>
      <c r="H119" s="45">
        <f t="shared" si="0"/>
        <v>294</v>
      </c>
    </row>
    <row r="120" spans="1:8" ht="15.75" x14ac:dyDescent="0.25">
      <c r="B120" s="36" t="s">
        <v>57</v>
      </c>
      <c r="C120" s="38">
        <v>150</v>
      </c>
      <c r="D120" s="24" t="s">
        <v>67</v>
      </c>
      <c r="E120" s="37">
        <v>100</v>
      </c>
      <c r="F120" s="40">
        <v>2</v>
      </c>
      <c r="G120" s="44">
        <v>108</v>
      </c>
      <c r="H120" s="45">
        <f t="shared" si="0"/>
        <v>216</v>
      </c>
    </row>
    <row r="121" spans="1:8" ht="15.75" x14ac:dyDescent="0.25">
      <c r="B121" s="36" t="s">
        <v>51</v>
      </c>
      <c r="C121" s="38">
        <v>850</v>
      </c>
      <c r="D121" s="24" t="s">
        <v>67</v>
      </c>
      <c r="E121" s="37">
        <v>500</v>
      </c>
      <c r="F121" s="40">
        <v>2</v>
      </c>
      <c r="G121" s="44">
        <v>132</v>
      </c>
      <c r="H121" s="45">
        <f t="shared" si="0"/>
        <v>264</v>
      </c>
    </row>
    <row r="122" spans="1:8" ht="15.75" x14ac:dyDescent="0.25">
      <c r="B122" s="36" t="s">
        <v>52</v>
      </c>
      <c r="C122" s="38">
        <v>300</v>
      </c>
      <c r="D122" s="24" t="s">
        <v>66</v>
      </c>
      <c r="E122" s="37">
        <v>400</v>
      </c>
      <c r="F122" s="40">
        <v>1</v>
      </c>
      <c r="G122" s="44">
        <v>168</v>
      </c>
      <c r="H122" s="45">
        <f t="shared" si="0"/>
        <v>168</v>
      </c>
    </row>
    <row r="123" spans="1:8" ht="15.75" x14ac:dyDescent="0.25">
      <c r="B123" s="36" t="s">
        <v>53</v>
      </c>
      <c r="C123" s="38">
        <v>600</v>
      </c>
      <c r="D123" s="24" t="s">
        <v>66</v>
      </c>
      <c r="E123" s="37">
        <v>200</v>
      </c>
      <c r="F123" s="40">
        <v>3</v>
      </c>
      <c r="G123" s="44">
        <v>132</v>
      </c>
      <c r="H123" s="45">
        <f t="shared" si="0"/>
        <v>396</v>
      </c>
    </row>
    <row r="124" spans="1:8" ht="15.75" x14ac:dyDescent="0.25">
      <c r="B124" s="36" t="s">
        <v>70</v>
      </c>
      <c r="C124" s="38">
        <v>250</v>
      </c>
      <c r="D124" s="24" t="s">
        <v>67</v>
      </c>
      <c r="E124" s="37">
        <v>250</v>
      </c>
      <c r="F124" s="40">
        <v>2</v>
      </c>
      <c r="G124" s="44">
        <v>115</v>
      </c>
      <c r="H124" s="45">
        <f t="shared" si="0"/>
        <v>230</v>
      </c>
    </row>
    <row r="125" spans="1:8" ht="15.75" x14ac:dyDescent="0.25">
      <c r="B125" s="36" t="s">
        <v>54</v>
      </c>
      <c r="C125" s="38">
        <v>150</v>
      </c>
      <c r="D125" s="24" t="s">
        <v>66</v>
      </c>
      <c r="E125" s="37">
        <v>200</v>
      </c>
      <c r="F125" s="40">
        <v>1</v>
      </c>
      <c r="G125" s="44">
        <v>481</v>
      </c>
      <c r="H125" s="45">
        <f t="shared" si="0"/>
        <v>481</v>
      </c>
    </row>
    <row r="126" spans="1:8" ht="15.75" x14ac:dyDescent="0.25">
      <c r="B126" s="36" t="s">
        <v>20</v>
      </c>
      <c r="C126" s="38">
        <v>100</v>
      </c>
      <c r="D126" s="24" t="s">
        <v>68</v>
      </c>
      <c r="E126" s="37">
        <v>100</v>
      </c>
      <c r="F126" s="40">
        <v>2</v>
      </c>
      <c r="G126" s="44">
        <v>168</v>
      </c>
      <c r="H126" s="45">
        <f t="shared" si="0"/>
        <v>336</v>
      </c>
    </row>
    <row r="127" spans="1:8" ht="15.75" x14ac:dyDescent="0.25">
      <c r="B127" s="36" t="s">
        <v>55</v>
      </c>
      <c r="C127" s="38">
        <v>75</v>
      </c>
      <c r="D127" s="24" t="s">
        <v>66</v>
      </c>
      <c r="E127" s="37">
        <v>100</v>
      </c>
      <c r="F127" s="40">
        <v>1</v>
      </c>
      <c r="G127" s="44">
        <v>252</v>
      </c>
      <c r="H127" s="45">
        <f t="shared" si="0"/>
        <v>252</v>
      </c>
    </row>
    <row r="128" spans="1:8" ht="15.75" x14ac:dyDescent="0.25">
      <c r="B128" s="36" t="s">
        <v>56</v>
      </c>
      <c r="C128" s="38">
        <v>475</v>
      </c>
      <c r="D128" s="24" t="s">
        <v>66</v>
      </c>
      <c r="E128" s="37">
        <v>200</v>
      </c>
      <c r="F128" s="40">
        <v>2</v>
      </c>
      <c r="G128" s="44">
        <v>311</v>
      </c>
      <c r="H128" s="45">
        <f t="shared" si="0"/>
        <v>622</v>
      </c>
    </row>
    <row r="129" spans="2:8" ht="15.75" x14ac:dyDescent="0.25">
      <c r="B129" s="36" t="s">
        <v>58</v>
      </c>
      <c r="C129" s="38">
        <v>15</v>
      </c>
      <c r="D129" s="37" t="s">
        <v>67</v>
      </c>
      <c r="E129" s="37">
        <v>15</v>
      </c>
      <c r="F129" s="40">
        <v>2</v>
      </c>
      <c r="G129" s="44">
        <v>91</v>
      </c>
      <c r="H129" s="45">
        <f t="shared" si="0"/>
        <v>182</v>
      </c>
    </row>
    <row r="130" spans="2:8" ht="15.75" x14ac:dyDescent="0.25">
      <c r="B130" s="36" t="s">
        <v>59</v>
      </c>
      <c r="C130" s="38">
        <v>1200</v>
      </c>
      <c r="D130" s="24" t="s">
        <v>66</v>
      </c>
      <c r="E130" s="37">
        <v>200</v>
      </c>
      <c r="F130" s="40">
        <v>6</v>
      </c>
      <c r="G130" s="44">
        <v>149</v>
      </c>
      <c r="H130" s="45">
        <f t="shared" si="0"/>
        <v>894</v>
      </c>
    </row>
    <row r="131" spans="2:8" ht="15.75" x14ac:dyDescent="0.25">
      <c r="B131" s="36" t="s">
        <v>30</v>
      </c>
      <c r="C131" s="38">
        <v>2400</v>
      </c>
      <c r="D131" s="24" t="s">
        <v>66</v>
      </c>
      <c r="E131" s="37">
        <v>400</v>
      </c>
      <c r="F131" s="40">
        <v>12</v>
      </c>
      <c r="G131" s="44">
        <v>182</v>
      </c>
      <c r="H131" s="45">
        <f t="shared" si="0"/>
        <v>2184</v>
      </c>
    </row>
    <row r="132" spans="2:8" ht="15.75" x14ac:dyDescent="0.25">
      <c r="B132" s="36" t="s">
        <v>18</v>
      </c>
      <c r="C132" s="38">
        <v>200</v>
      </c>
      <c r="D132" s="24" t="s">
        <v>68</v>
      </c>
      <c r="E132" s="37">
        <v>100</v>
      </c>
      <c r="F132" s="40">
        <v>3</v>
      </c>
      <c r="G132" s="44">
        <v>105</v>
      </c>
      <c r="H132" s="45">
        <f t="shared" si="0"/>
        <v>315</v>
      </c>
    </row>
    <row r="133" spans="2:8" ht="15.75" x14ac:dyDescent="0.25">
      <c r="B133" s="36" t="s">
        <v>37</v>
      </c>
      <c r="C133" s="38">
        <v>30</v>
      </c>
      <c r="D133" s="24" t="s">
        <v>66</v>
      </c>
      <c r="E133" s="37">
        <v>50</v>
      </c>
      <c r="F133" s="40">
        <v>1</v>
      </c>
      <c r="G133" s="44">
        <v>88</v>
      </c>
      <c r="H133" s="45">
        <f t="shared" si="0"/>
        <v>88</v>
      </c>
    </row>
    <row r="134" spans="2:8" ht="15.75" x14ac:dyDescent="0.25">
      <c r="B134" s="36" t="s">
        <v>38</v>
      </c>
      <c r="C134" s="38">
        <v>150</v>
      </c>
      <c r="D134" s="24" t="s">
        <v>66</v>
      </c>
      <c r="E134" s="37">
        <v>100</v>
      </c>
      <c r="F134" s="40">
        <v>2</v>
      </c>
      <c r="G134" s="44">
        <v>167</v>
      </c>
      <c r="H134" s="45">
        <f t="shared" si="0"/>
        <v>334</v>
      </c>
    </row>
    <row r="135" spans="2:8" ht="15.75" x14ac:dyDescent="0.25">
      <c r="B135" s="36" t="s">
        <v>39</v>
      </c>
      <c r="C135" s="38">
        <v>30</v>
      </c>
      <c r="D135" s="24" t="s">
        <v>66</v>
      </c>
      <c r="E135" s="37">
        <v>100</v>
      </c>
      <c r="F135" s="40">
        <v>1</v>
      </c>
      <c r="G135" s="44">
        <v>132</v>
      </c>
      <c r="H135" s="45">
        <f t="shared" si="0"/>
        <v>132</v>
      </c>
    </row>
    <row r="136" spans="2:8" ht="15.75" x14ac:dyDescent="0.25">
      <c r="B136" s="36" t="s">
        <v>40</v>
      </c>
      <c r="C136" s="38">
        <v>150</v>
      </c>
      <c r="D136" s="24" t="s">
        <v>66</v>
      </c>
      <c r="E136" s="37">
        <v>100</v>
      </c>
      <c r="F136" s="40">
        <v>1</v>
      </c>
      <c r="G136" s="44">
        <v>175</v>
      </c>
      <c r="H136" s="45">
        <f t="shared" si="0"/>
        <v>175</v>
      </c>
    </row>
    <row r="137" spans="2:8" ht="15.75" x14ac:dyDescent="0.25">
      <c r="B137" s="26" t="s">
        <v>16</v>
      </c>
      <c r="C137" s="39">
        <v>100</v>
      </c>
      <c r="D137" s="24" t="s">
        <v>66</v>
      </c>
      <c r="E137" s="24">
        <v>100</v>
      </c>
      <c r="F137" s="41">
        <v>1</v>
      </c>
      <c r="G137" s="46">
        <v>297</v>
      </c>
      <c r="H137" s="45">
        <f t="shared" si="0"/>
        <v>297</v>
      </c>
    </row>
    <row r="138" spans="2:8" ht="15.75" x14ac:dyDescent="0.25">
      <c r="B138" s="26" t="s">
        <v>60</v>
      </c>
      <c r="C138" s="39">
        <v>300</v>
      </c>
      <c r="D138" s="24" t="s">
        <v>66</v>
      </c>
      <c r="E138" s="24">
        <v>100</v>
      </c>
      <c r="F138" s="41">
        <v>2</v>
      </c>
      <c r="G138" s="46">
        <v>99</v>
      </c>
      <c r="H138" s="45">
        <f t="shared" si="0"/>
        <v>198</v>
      </c>
    </row>
    <row r="139" spans="2:8" ht="16.5" thickBot="1" x14ac:dyDescent="0.3">
      <c r="B139" s="28" t="s">
        <v>42</v>
      </c>
      <c r="C139" s="42">
        <v>100</v>
      </c>
      <c r="D139" s="29" t="s">
        <v>68</v>
      </c>
      <c r="E139" s="29">
        <v>100</v>
      </c>
      <c r="F139" s="43">
        <v>2</v>
      </c>
      <c r="G139" s="47">
        <v>138</v>
      </c>
      <c r="H139" s="48">
        <f t="shared" si="0"/>
        <v>276</v>
      </c>
    </row>
    <row r="140" spans="2:8" ht="16.5" thickBot="1" x14ac:dyDescent="0.3">
      <c r="B140" s="13"/>
      <c r="C140" s="13"/>
      <c r="D140" s="13"/>
      <c r="E140" s="13"/>
      <c r="F140" s="13"/>
      <c r="G140" s="13"/>
      <c r="H140" s="49">
        <f>SUM(H117:H139)</f>
        <v>9542</v>
      </c>
    </row>
    <row r="142" spans="2:8" ht="21" x14ac:dyDescent="0.35">
      <c r="C142" s="79" t="s">
        <v>93</v>
      </c>
      <c r="D142" s="79"/>
      <c r="E142" s="79"/>
      <c r="F142" s="79"/>
      <c r="G142" s="79"/>
    </row>
  </sheetData>
  <mergeCells count="1">
    <mergeCell ref="C142:G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58CB-C93E-45B9-8412-8FBAEAD05633}">
  <dimension ref="A1:N53"/>
  <sheetViews>
    <sheetView topLeftCell="A19" zoomScale="90" zoomScaleNormal="90" workbookViewId="0">
      <selection activeCell="A30" sqref="A30:G54"/>
    </sheetView>
  </sheetViews>
  <sheetFormatPr defaultRowHeight="15" x14ac:dyDescent="0.2"/>
  <cols>
    <col min="1" max="1" width="28.5703125" style="13" bestFit="1" customWidth="1"/>
    <col min="2" max="2" width="23.140625" style="13" bestFit="1" customWidth="1"/>
    <col min="3" max="3" width="9.5703125" style="13" customWidth="1"/>
    <col min="4" max="4" width="13.85546875" style="13" customWidth="1"/>
    <col min="5" max="5" width="12.7109375" style="13" customWidth="1"/>
    <col min="6" max="6" width="12.85546875" style="13" customWidth="1"/>
    <col min="7" max="7" width="12.7109375" style="13" customWidth="1"/>
    <col min="8" max="8" width="20.5703125" style="58" customWidth="1"/>
    <col min="9" max="9" width="12.7109375" style="13" customWidth="1"/>
    <col min="10" max="10" width="7" style="13" customWidth="1"/>
    <col min="11" max="11" width="12" style="13" customWidth="1"/>
    <col min="12" max="12" width="12.7109375" style="13" customWidth="1"/>
    <col min="13" max="13" width="13.42578125" style="13" customWidth="1"/>
    <col min="14" max="16384" width="9.140625" style="13"/>
  </cols>
  <sheetData>
    <row r="1" spans="1:14" ht="15.75" x14ac:dyDescent="0.25">
      <c r="C1" s="14"/>
    </row>
    <row r="2" spans="1:14" ht="26.25" customHeight="1" thickBot="1" x14ac:dyDescent="0.3">
      <c r="C2" s="70" t="s">
        <v>43</v>
      </c>
      <c r="D2" s="71"/>
      <c r="E2" s="71"/>
      <c r="F2" s="71"/>
      <c r="G2" s="71"/>
      <c r="H2" s="71"/>
      <c r="I2" s="71"/>
    </row>
    <row r="3" spans="1:14" ht="26.25" customHeight="1" x14ac:dyDescent="0.25">
      <c r="C3" s="15"/>
      <c r="D3" s="72" t="s">
        <v>81</v>
      </c>
      <c r="E3" s="73"/>
      <c r="F3" s="74"/>
      <c r="G3" s="72" t="s">
        <v>82</v>
      </c>
      <c r="H3" s="73"/>
      <c r="I3" s="74"/>
      <c r="J3" s="75" t="s">
        <v>69</v>
      </c>
      <c r="K3" s="76"/>
      <c r="L3" s="76"/>
      <c r="M3" s="77"/>
    </row>
    <row r="4" spans="1:14" ht="94.5" x14ac:dyDescent="0.25">
      <c r="A4" s="16" t="s">
        <v>44</v>
      </c>
      <c r="B4" s="17" t="s">
        <v>71</v>
      </c>
      <c r="C4" s="18" t="s">
        <v>45</v>
      </c>
      <c r="D4" s="19" t="s">
        <v>61</v>
      </c>
      <c r="E4" s="20" t="s">
        <v>62</v>
      </c>
      <c r="F4" s="21" t="s">
        <v>63</v>
      </c>
      <c r="G4" s="19" t="s">
        <v>64</v>
      </c>
      <c r="H4" s="59" t="s">
        <v>65</v>
      </c>
      <c r="I4" s="21" t="s">
        <v>63</v>
      </c>
      <c r="J4" s="19" t="s">
        <v>69</v>
      </c>
      <c r="K4" s="16" t="s">
        <v>46</v>
      </c>
      <c r="L4" s="20" t="s">
        <v>63</v>
      </c>
      <c r="M4" s="22" t="s">
        <v>47</v>
      </c>
      <c r="N4" s="23"/>
    </row>
    <row r="5" spans="1:14" ht="14.25" customHeight="1" x14ac:dyDescent="0.2">
      <c r="A5" s="24" t="s">
        <v>48</v>
      </c>
      <c r="B5" s="12" t="s">
        <v>72</v>
      </c>
      <c r="C5" s="25">
        <v>60</v>
      </c>
      <c r="D5" s="26">
        <v>5</v>
      </c>
      <c r="E5" s="24">
        <f>D5/1*5</f>
        <v>25</v>
      </c>
      <c r="F5" s="27" t="s">
        <v>66</v>
      </c>
      <c r="G5" s="26"/>
      <c r="H5" s="60"/>
      <c r="I5" s="27"/>
      <c r="J5" s="26">
        <f>C5*E5</f>
        <v>1500</v>
      </c>
      <c r="K5" s="24">
        <v>400</v>
      </c>
      <c r="L5" s="24" t="s">
        <v>66</v>
      </c>
      <c r="M5" s="53">
        <v>4</v>
      </c>
    </row>
    <row r="6" spans="1:14" x14ac:dyDescent="0.2">
      <c r="A6" s="24" t="s">
        <v>49</v>
      </c>
      <c r="B6" s="24" t="s">
        <v>73</v>
      </c>
      <c r="C6" s="25">
        <v>60</v>
      </c>
      <c r="D6" s="26">
        <v>5</v>
      </c>
      <c r="E6" s="24">
        <f>D6/2*5</f>
        <v>12.5</v>
      </c>
      <c r="F6" s="27" t="s">
        <v>66</v>
      </c>
      <c r="G6" s="26"/>
      <c r="H6" s="60"/>
      <c r="I6" s="27"/>
      <c r="J6" s="26">
        <f>E6*C6</f>
        <v>750</v>
      </c>
      <c r="K6" s="24">
        <v>400</v>
      </c>
      <c r="L6" s="24" t="s">
        <v>66</v>
      </c>
      <c r="M6" s="40">
        <v>2</v>
      </c>
    </row>
    <row r="7" spans="1:14" ht="15.75" customHeight="1" x14ac:dyDescent="0.2">
      <c r="A7" s="24" t="s">
        <v>50</v>
      </c>
      <c r="B7" s="12" t="s">
        <v>72</v>
      </c>
      <c r="C7" s="25">
        <v>18</v>
      </c>
      <c r="D7" s="26">
        <v>5</v>
      </c>
      <c r="E7" s="24">
        <f>D7/1*5</f>
        <v>25</v>
      </c>
      <c r="F7" s="27" t="s">
        <v>66</v>
      </c>
      <c r="G7" s="26"/>
      <c r="H7" s="60"/>
      <c r="I7" s="27"/>
      <c r="J7" s="26">
        <f>C7*E7</f>
        <v>450</v>
      </c>
      <c r="K7" s="24">
        <v>200</v>
      </c>
      <c r="L7" s="24" t="s">
        <v>66</v>
      </c>
      <c r="M7" s="40">
        <v>3</v>
      </c>
    </row>
    <row r="8" spans="1:14" x14ac:dyDescent="0.2">
      <c r="A8" s="24" t="s">
        <v>57</v>
      </c>
      <c r="B8" s="12" t="s">
        <v>74</v>
      </c>
      <c r="C8" s="25">
        <v>30</v>
      </c>
      <c r="D8" s="26"/>
      <c r="E8" s="24"/>
      <c r="F8" s="27"/>
      <c r="G8" s="26">
        <v>5</v>
      </c>
      <c r="H8" s="60">
        <f>G8/5*5</f>
        <v>5</v>
      </c>
      <c r="I8" s="27" t="s">
        <v>67</v>
      </c>
      <c r="J8" s="26">
        <f>H8*C8</f>
        <v>150</v>
      </c>
      <c r="K8" s="24">
        <v>100</v>
      </c>
      <c r="L8" s="24" t="s">
        <v>67</v>
      </c>
      <c r="M8" s="40">
        <v>2</v>
      </c>
    </row>
    <row r="9" spans="1:14" x14ac:dyDescent="0.2">
      <c r="A9" s="24" t="s">
        <v>51</v>
      </c>
      <c r="B9" s="12" t="s">
        <v>86</v>
      </c>
      <c r="C9" s="25">
        <v>34</v>
      </c>
      <c r="D9" s="26">
        <v>5</v>
      </c>
      <c r="E9" s="24">
        <f>D9/1*5</f>
        <v>25</v>
      </c>
      <c r="F9" s="27" t="s">
        <v>67</v>
      </c>
      <c r="G9" s="26"/>
      <c r="H9" s="60"/>
      <c r="I9" s="27"/>
      <c r="J9" s="26">
        <f>E9*C9</f>
        <v>850</v>
      </c>
      <c r="K9" s="24">
        <v>500</v>
      </c>
      <c r="L9" s="24" t="s">
        <v>67</v>
      </c>
      <c r="M9" s="40">
        <v>2</v>
      </c>
    </row>
    <row r="10" spans="1:14" x14ac:dyDescent="0.2">
      <c r="A10" s="24" t="s">
        <v>52</v>
      </c>
      <c r="B10" s="12" t="s">
        <v>72</v>
      </c>
      <c r="C10" s="25">
        <v>12</v>
      </c>
      <c r="D10" s="26">
        <v>5</v>
      </c>
      <c r="E10" s="24">
        <f>D10/1*5</f>
        <v>25</v>
      </c>
      <c r="F10" s="27" t="s">
        <v>67</v>
      </c>
      <c r="G10" s="26"/>
      <c r="H10" s="60"/>
      <c r="I10" s="27"/>
      <c r="J10" s="26">
        <f>E10*C10</f>
        <v>300</v>
      </c>
      <c r="K10" s="24">
        <v>400</v>
      </c>
      <c r="L10" s="24" t="s">
        <v>66</v>
      </c>
      <c r="M10" s="40">
        <v>1</v>
      </c>
    </row>
    <row r="11" spans="1:14" x14ac:dyDescent="0.2">
      <c r="A11" s="24" t="s">
        <v>53</v>
      </c>
      <c r="B11" s="12" t="s">
        <v>75</v>
      </c>
      <c r="C11" s="25">
        <v>24</v>
      </c>
      <c r="D11" s="26"/>
      <c r="E11" s="24"/>
      <c r="F11" s="27"/>
      <c r="G11" s="26">
        <v>5</v>
      </c>
      <c r="H11" s="60">
        <f>G11/1*5</f>
        <v>25</v>
      </c>
      <c r="I11" s="27" t="s">
        <v>67</v>
      </c>
      <c r="J11" s="26">
        <f>H11*C11</f>
        <v>600</v>
      </c>
      <c r="K11" s="24">
        <v>200</v>
      </c>
      <c r="L11" s="24" t="s">
        <v>66</v>
      </c>
      <c r="M11" s="40">
        <v>3</v>
      </c>
    </row>
    <row r="12" spans="1:14" x14ac:dyDescent="0.2">
      <c r="A12" s="24" t="s">
        <v>70</v>
      </c>
      <c r="B12" s="24"/>
      <c r="C12" s="25">
        <v>2</v>
      </c>
      <c r="D12" s="26"/>
      <c r="E12" s="24"/>
      <c r="F12" s="27"/>
      <c r="G12" s="26"/>
      <c r="H12" s="60"/>
      <c r="I12" s="27"/>
      <c r="J12" s="26">
        <v>250</v>
      </c>
      <c r="K12" s="24">
        <v>250</v>
      </c>
      <c r="L12" s="24" t="s">
        <v>67</v>
      </c>
      <c r="M12" s="40">
        <v>2</v>
      </c>
    </row>
    <row r="13" spans="1:14" x14ac:dyDescent="0.2">
      <c r="A13" s="24" t="s">
        <v>54</v>
      </c>
      <c r="B13" s="12" t="s">
        <v>76</v>
      </c>
      <c r="C13" s="25">
        <v>6</v>
      </c>
      <c r="D13" s="26"/>
      <c r="E13" s="24"/>
      <c r="F13" s="27"/>
      <c r="G13" s="26">
        <v>5</v>
      </c>
      <c r="H13" s="60">
        <f t="shared" ref="H13" si="0">G13/1*5</f>
        <v>25</v>
      </c>
      <c r="I13" s="27" t="s">
        <v>67</v>
      </c>
      <c r="J13" s="26">
        <f>H13*C13</f>
        <v>150</v>
      </c>
      <c r="K13" s="24">
        <v>200</v>
      </c>
      <c r="L13" s="24" t="s">
        <v>66</v>
      </c>
      <c r="M13" s="40">
        <v>1</v>
      </c>
    </row>
    <row r="14" spans="1:14" ht="15.75" customHeight="1" x14ac:dyDescent="0.2">
      <c r="A14" s="24" t="s">
        <v>20</v>
      </c>
      <c r="B14" s="12" t="s">
        <v>79</v>
      </c>
      <c r="C14" s="25">
        <v>2</v>
      </c>
      <c r="D14" s="26"/>
      <c r="E14" s="24"/>
      <c r="F14" s="27"/>
      <c r="G14" s="26"/>
      <c r="H14" s="60"/>
      <c r="I14" s="27"/>
      <c r="J14" s="26">
        <v>100</v>
      </c>
      <c r="K14" s="24">
        <v>100</v>
      </c>
      <c r="L14" s="24" t="s">
        <v>68</v>
      </c>
      <c r="M14" s="40">
        <v>2</v>
      </c>
    </row>
    <row r="15" spans="1:14" x14ac:dyDescent="0.2">
      <c r="A15" s="24" t="s">
        <v>55</v>
      </c>
      <c r="B15" s="12" t="s">
        <v>77</v>
      </c>
      <c r="C15" s="25">
        <v>6</v>
      </c>
      <c r="D15" s="26"/>
      <c r="E15" s="24"/>
      <c r="F15" s="27"/>
      <c r="G15" s="26">
        <v>5</v>
      </c>
      <c r="H15" s="60">
        <f>G15/2*5</f>
        <v>12.5</v>
      </c>
      <c r="I15" s="27" t="s">
        <v>67</v>
      </c>
      <c r="J15" s="26">
        <f>H15*C15</f>
        <v>75</v>
      </c>
      <c r="K15" s="24">
        <v>100</v>
      </c>
      <c r="L15" s="24" t="s">
        <v>66</v>
      </c>
      <c r="M15" s="40">
        <v>1</v>
      </c>
    </row>
    <row r="16" spans="1:14" x14ac:dyDescent="0.2">
      <c r="A16" s="24" t="s">
        <v>56</v>
      </c>
      <c r="B16" s="12" t="s">
        <v>77</v>
      </c>
      <c r="C16" s="25">
        <v>38</v>
      </c>
      <c r="D16" s="26"/>
      <c r="E16" s="24"/>
      <c r="F16" s="27"/>
      <c r="G16" s="26">
        <v>5</v>
      </c>
      <c r="H16" s="60">
        <f>G16/2*5</f>
        <v>12.5</v>
      </c>
      <c r="I16" s="27" t="s">
        <v>67</v>
      </c>
      <c r="J16" s="26">
        <f>H16*C16</f>
        <v>475</v>
      </c>
      <c r="K16" s="24">
        <v>200</v>
      </c>
      <c r="L16" s="24" t="s">
        <v>66</v>
      </c>
      <c r="M16" s="40">
        <v>2</v>
      </c>
    </row>
    <row r="17" spans="1:13" s="66" customFormat="1" x14ac:dyDescent="0.2">
      <c r="A17" s="37" t="s">
        <v>58</v>
      </c>
      <c r="B17" s="37" t="s">
        <v>84</v>
      </c>
      <c r="C17" s="62">
        <v>24</v>
      </c>
      <c r="D17" s="63"/>
      <c r="E17" s="37"/>
      <c r="F17" s="64"/>
      <c r="G17" s="63"/>
      <c r="H17" s="65"/>
      <c r="I17" s="64"/>
      <c r="J17" s="63">
        <v>15</v>
      </c>
      <c r="K17" s="37">
        <v>15</v>
      </c>
      <c r="L17" s="37" t="s">
        <v>67</v>
      </c>
      <c r="M17" s="40">
        <v>2</v>
      </c>
    </row>
    <row r="18" spans="1:13" x14ac:dyDescent="0.2">
      <c r="A18" s="24" t="s">
        <v>59</v>
      </c>
      <c r="B18" s="12" t="s">
        <v>80</v>
      </c>
      <c r="C18" s="25">
        <v>48</v>
      </c>
      <c r="D18" s="26"/>
      <c r="E18" s="24"/>
      <c r="F18" s="27"/>
      <c r="G18" s="26">
        <v>5</v>
      </c>
      <c r="H18" s="60">
        <f>G18/1*5</f>
        <v>25</v>
      </c>
      <c r="I18" s="27" t="s">
        <v>67</v>
      </c>
      <c r="J18" s="26">
        <f>H18*C18</f>
        <v>1200</v>
      </c>
      <c r="K18" s="24">
        <v>200</v>
      </c>
      <c r="L18" s="24" t="s">
        <v>66</v>
      </c>
      <c r="M18" s="40">
        <v>6</v>
      </c>
    </row>
    <row r="19" spans="1:13" x14ac:dyDescent="0.2">
      <c r="A19" s="24" t="s">
        <v>30</v>
      </c>
      <c r="B19" s="24" t="s">
        <v>85</v>
      </c>
      <c r="C19" s="25">
        <v>48</v>
      </c>
      <c r="D19" s="26"/>
      <c r="E19" s="24"/>
      <c r="F19" s="27"/>
      <c r="G19" s="26">
        <f>100/20*1</f>
        <v>5</v>
      </c>
      <c r="H19" s="60">
        <f>G19/1*10</f>
        <v>50</v>
      </c>
      <c r="I19" s="27" t="s">
        <v>67</v>
      </c>
      <c r="J19" s="26">
        <f>H19*C19</f>
        <v>2400</v>
      </c>
      <c r="K19" s="24">
        <v>400</v>
      </c>
      <c r="L19" s="24" t="s">
        <v>66</v>
      </c>
      <c r="M19" s="40">
        <v>12</v>
      </c>
    </row>
    <row r="20" spans="1:13" x14ac:dyDescent="0.2">
      <c r="A20" s="24" t="s">
        <v>18</v>
      </c>
      <c r="B20" s="12" t="s">
        <v>79</v>
      </c>
      <c r="C20" s="25">
        <v>4</v>
      </c>
      <c r="D20" s="26"/>
      <c r="E20" s="24"/>
      <c r="F20" s="27"/>
      <c r="G20" s="26"/>
      <c r="H20" s="60"/>
      <c r="I20" s="27"/>
      <c r="J20" s="26">
        <v>200</v>
      </c>
      <c r="K20" s="24">
        <v>100</v>
      </c>
      <c r="L20" s="24" t="s">
        <v>68</v>
      </c>
      <c r="M20" s="40">
        <v>3</v>
      </c>
    </row>
    <row r="21" spans="1:13" x14ac:dyDescent="0.2">
      <c r="A21" s="24" t="s">
        <v>37</v>
      </c>
      <c r="B21" s="12" t="s">
        <v>80</v>
      </c>
      <c r="C21" s="25">
        <v>6</v>
      </c>
      <c r="D21" s="26"/>
      <c r="E21" s="24"/>
      <c r="F21" s="27"/>
      <c r="G21" s="26">
        <v>5</v>
      </c>
      <c r="H21" s="60">
        <f>G21/5*5</f>
        <v>5</v>
      </c>
      <c r="I21" s="27" t="s">
        <v>67</v>
      </c>
      <c r="J21" s="26">
        <f t="shared" ref="J21:J26" si="1">H21*C21</f>
        <v>30</v>
      </c>
      <c r="K21" s="24">
        <v>50</v>
      </c>
      <c r="L21" s="24" t="s">
        <v>66</v>
      </c>
      <c r="M21" s="40">
        <v>1</v>
      </c>
    </row>
    <row r="22" spans="1:13" x14ac:dyDescent="0.2">
      <c r="A22" s="24" t="s">
        <v>38</v>
      </c>
      <c r="B22" s="12" t="s">
        <v>75</v>
      </c>
      <c r="C22" s="25">
        <v>6</v>
      </c>
      <c r="D22" s="26"/>
      <c r="E22" s="24"/>
      <c r="F22" s="27"/>
      <c r="G22" s="26">
        <v>5</v>
      </c>
      <c r="H22" s="60">
        <f>G22/1*5</f>
        <v>25</v>
      </c>
      <c r="I22" s="27" t="s">
        <v>67</v>
      </c>
      <c r="J22" s="26">
        <f t="shared" si="1"/>
        <v>150</v>
      </c>
      <c r="K22" s="24">
        <v>100</v>
      </c>
      <c r="L22" s="24" t="s">
        <v>66</v>
      </c>
      <c r="M22" s="40">
        <v>2</v>
      </c>
    </row>
    <row r="23" spans="1:13" x14ac:dyDescent="0.2">
      <c r="A23" s="24" t="s">
        <v>39</v>
      </c>
      <c r="B23" s="12" t="s">
        <v>80</v>
      </c>
      <c r="C23" s="25">
        <v>6</v>
      </c>
      <c r="D23" s="26"/>
      <c r="E23" s="24"/>
      <c r="F23" s="27"/>
      <c r="G23" s="26">
        <v>5</v>
      </c>
      <c r="H23" s="60">
        <f t="shared" ref="H23" si="2">G23/5*5</f>
        <v>5</v>
      </c>
      <c r="I23" s="27" t="s">
        <v>67</v>
      </c>
      <c r="J23" s="26">
        <f t="shared" si="1"/>
        <v>30</v>
      </c>
      <c r="K23" s="24">
        <v>100</v>
      </c>
      <c r="L23" s="24" t="s">
        <v>66</v>
      </c>
      <c r="M23" s="40">
        <v>1</v>
      </c>
    </row>
    <row r="24" spans="1:13" x14ac:dyDescent="0.2">
      <c r="A24" s="24" t="s">
        <v>40</v>
      </c>
      <c r="B24" s="12" t="s">
        <v>75</v>
      </c>
      <c r="C24" s="25">
        <v>6</v>
      </c>
      <c r="D24" s="26"/>
      <c r="E24" s="24"/>
      <c r="F24" s="27"/>
      <c r="G24" s="26">
        <f>100/20*1</f>
        <v>5</v>
      </c>
      <c r="H24" s="60">
        <f>G24/1*5</f>
        <v>25</v>
      </c>
      <c r="I24" s="27" t="s">
        <v>67</v>
      </c>
      <c r="J24" s="26">
        <f t="shared" si="1"/>
        <v>150</v>
      </c>
      <c r="K24" s="24">
        <v>100</v>
      </c>
      <c r="L24" s="24" t="s">
        <v>66</v>
      </c>
      <c r="M24" s="40">
        <v>1</v>
      </c>
    </row>
    <row r="25" spans="1:13" x14ac:dyDescent="0.2">
      <c r="A25" s="24" t="s">
        <v>16</v>
      </c>
      <c r="B25" s="12" t="s">
        <v>75</v>
      </c>
      <c r="C25" s="25">
        <v>4</v>
      </c>
      <c r="D25" s="26"/>
      <c r="E25" s="24"/>
      <c r="F25" s="27"/>
      <c r="G25" s="26">
        <f>100/20*1</f>
        <v>5</v>
      </c>
      <c r="H25" s="60">
        <v>25</v>
      </c>
      <c r="I25" s="27" t="s">
        <v>67</v>
      </c>
      <c r="J25" s="26">
        <f t="shared" si="1"/>
        <v>100</v>
      </c>
      <c r="K25" s="24">
        <v>100</v>
      </c>
      <c r="L25" s="24" t="s">
        <v>66</v>
      </c>
      <c r="M25" s="41">
        <v>1</v>
      </c>
    </row>
    <row r="26" spans="1:13" x14ac:dyDescent="0.2">
      <c r="A26" s="24" t="s">
        <v>60</v>
      </c>
      <c r="B26" s="12" t="s">
        <v>75</v>
      </c>
      <c r="C26" s="25">
        <v>12</v>
      </c>
      <c r="D26" s="26"/>
      <c r="E26" s="24"/>
      <c r="F26" s="27"/>
      <c r="G26" s="26">
        <f>100/20*1</f>
        <v>5</v>
      </c>
      <c r="H26" s="60">
        <f>G26/1*5</f>
        <v>25</v>
      </c>
      <c r="I26" s="27" t="s">
        <v>67</v>
      </c>
      <c r="J26" s="26">
        <f t="shared" si="1"/>
        <v>300</v>
      </c>
      <c r="K26" s="24">
        <v>100</v>
      </c>
      <c r="L26" s="24" t="s">
        <v>66</v>
      </c>
      <c r="M26" s="41">
        <v>2</v>
      </c>
    </row>
    <row r="27" spans="1:13" ht="15.75" thickBot="1" x14ac:dyDescent="0.25">
      <c r="A27" s="24" t="s">
        <v>42</v>
      </c>
      <c r="B27" s="12" t="s">
        <v>78</v>
      </c>
      <c r="C27" s="25">
        <v>2</v>
      </c>
      <c r="D27" s="28"/>
      <c r="E27" s="29"/>
      <c r="F27" s="30"/>
      <c r="G27" s="28"/>
      <c r="H27" s="61"/>
      <c r="I27" s="30"/>
      <c r="J27" s="28">
        <v>100</v>
      </c>
      <c r="K27" s="29">
        <v>100</v>
      </c>
      <c r="L27" s="29" t="s">
        <v>68</v>
      </c>
      <c r="M27" s="43">
        <v>2</v>
      </c>
    </row>
    <row r="29" spans="1:13" ht="18" x14ac:dyDescent="0.25">
      <c r="A29" s="67"/>
      <c r="B29" s="68"/>
      <c r="C29" s="67"/>
      <c r="D29" s="68"/>
      <c r="E29" s="69"/>
      <c r="F29" s="68"/>
      <c r="G29" s="68"/>
      <c r="H29" s="78"/>
    </row>
    <row r="30" spans="1:13" x14ac:dyDescent="0.2">
      <c r="H30" s="78"/>
    </row>
    <row r="31" spans="1:13" x14ac:dyDescent="0.2">
      <c r="H31" s="78"/>
    </row>
    <row r="32" spans="1:13" x14ac:dyDescent="0.2">
      <c r="H32" s="78"/>
    </row>
    <row r="33" spans="8:8" x14ac:dyDescent="0.2">
      <c r="H33" s="78"/>
    </row>
    <row r="34" spans="8:8" x14ac:dyDescent="0.2">
      <c r="H34" s="78"/>
    </row>
    <row r="35" spans="8:8" x14ac:dyDescent="0.2">
      <c r="H35" s="78"/>
    </row>
    <row r="36" spans="8:8" x14ac:dyDescent="0.2">
      <c r="H36" s="78"/>
    </row>
    <row r="37" spans="8:8" x14ac:dyDescent="0.2">
      <c r="H37" s="78"/>
    </row>
    <row r="38" spans="8:8" x14ac:dyDescent="0.2">
      <c r="H38" s="78"/>
    </row>
    <row r="39" spans="8:8" x14ac:dyDescent="0.2">
      <c r="H39" s="78"/>
    </row>
    <row r="40" spans="8:8" x14ac:dyDescent="0.2">
      <c r="H40" s="78"/>
    </row>
    <row r="41" spans="8:8" x14ac:dyDescent="0.2">
      <c r="H41" s="78"/>
    </row>
    <row r="42" spans="8:8" x14ac:dyDescent="0.2">
      <c r="H42" s="78"/>
    </row>
    <row r="43" spans="8:8" x14ac:dyDescent="0.2">
      <c r="H43" s="78"/>
    </row>
    <row r="44" spans="8:8" x14ac:dyDescent="0.2">
      <c r="H44" s="78"/>
    </row>
    <row r="45" spans="8:8" x14ac:dyDescent="0.2">
      <c r="H45" s="78"/>
    </row>
    <row r="46" spans="8:8" x14ac:dyDescent="0.2">
      <c r="H46" s="78"/>
    </row>
    <row r="47" spans="8:8" x14ac:dyDescent="0.2">
      <c r="H47" s="78"/>
    </row>
    <row r="48" spans="8:8" x14ac:dyDescent="0.2">
      <c r="H48" s="78"/>
    </row>
    <row r="49" spans="8:8" x14ac:dyDescent="0.2">
      <c r="H49" s="78"/>
    </row>
    <row r="50" spans="8:8" x14ac:dyDescent="0.2">
      <c r="H50" s="78"/>
    </row>
    <row r="51" spans="8:8" x14ac:dyDescent="0.2">
      <c r="H51" s="78"/>
    </row>
    <row r="52" spans="8:8" x14ac:dyDescent="0.2">
      <c r="H52" s="78"/>
    </row>
    <row r="53" spans="8:8" x14ac:dyDescent="0.2">
      <c r="H53" s="78"/>
    </row>
  </sheetData>
  <mergeCells count="5">
    <mergeCell ref="C2:I2"/>
    <mergeCell ref="D3:F3"/>
    <mergeCell ref="G3:I3"/>
    <mergeCell ref="J3:M3"/>
    <mergeCell ref="H29:H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Sime Greyling</cp:lastModifiedBy>
  <dcterms:created xsi:type="dcterms:W3CDTF">2021-07-22T14:12:50Z</dcterms:created>
  <dcterms:modified xsi:type="dcterms:W3CDTF">2024-03-04T10:19:15Z</dcterms:modified>
</cp:coreProperties>
</file>