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f041a112fd6988/Desktop/Updated Programs/"/>
    </mc:Choice>
  </mc:AlternateContent>
  <xr:revisionPtr revIDLastSave="14" documentId="8_{69EA1FC6-22E5-4A96-B367-9A0BC2C0C0CD}" xr6:coauthVersionLast="47" xr6:coauthVersionMax="47" xr10:uidLastSave="{9BD81DC2-376E-43F6-AB70-9193250E9AA0}"/>
  <bookViews>
    <workbookView xWindow="20370" yWindow="-120" windowWidth="29040" windowHeight="15720" xr2:uid="{EAAF724D-E296-4920-9194-1A5FD1E458C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" l="1"/>
  <c r="G97" i="1" s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J13" i="2"/>
  <c r="H17" i="2"/>
  <c r="G19" i="2"/>
  <c r="H19" i="2" s="1"/>
  <c r="J19" i="2" s="1"/>
  <c r="G17" i="2"/>
  <c r="G16" i="2"/>
  <c r="H16" i="2" s="1"/>
  <c r="J16" i="2" s="1"/>
  <c r="G14" i="2"/>
  <c r="H14" i="2" s="1"/>
  <c r="J14" i="2" s="1"/>
  <c r="G13" i="2"/>
  <c r="H13" i="2" s="1"/>
  <c r="D10" i="2"/>
  <c r="E10" i="2" s="1"/>
  <c r="J10" i="2" s="1"/>
  <c r="D9" i="2"/>
  <c r="E9" i="2" s="1"/>
  <c r="J9" i="2" s="1"/>
  <c r="G8" i="2"/>
  <c r="H8" i="2" s="1"/>
  <c r="J8" i="2" s="1"/>
  <c r="D7" i="2"/>
  <c r="E7" i="2" s="1"/>
  <c r="J7" i="2" s="1"/>
  <c r="D6" i="2"/>
  <c r="E6" i="2" s="1"/>
  <c r="J6" i="2" s="1"/>
  <c r="J5" i="2"/>
  <c r="E5" i="2"/>
  <c r="D5" i="2"/>
  <c r="J17" i="2" l="1"/>
</calcChain>
</file>

<file path=xl/sharedStrings.xml><?xml version="1.0" encoding="utf-8"?>
<sst xmlns="http://schemas.openxmlformats.org/spreadsheetml/2006/main" count="352" uniqueCount="75">
  <si>
    <t>For Racing Pigeons</t>
  </si>
  <si>
    <t>Vitamins</t>
  </si>
  <si>
    <t>Treatment</t>
  </si>
  <si>
    <t>Full Day</t>
  </si>
  <si>
    <t>Morning</t>
  </si>
  <si>
    <t>Afternoon</t>
  </si>
  <si>
    <t xml:space="preserve">Week </t>
  </si>
  <si>
    <t>Sunday</t>
  </si>
  <si>
    <t>Multibreed &amp; Feather and Immune Oil</t>
  </si>
  <si>
    <t>No Treatment</t>
  </si>
  <si>
    <t>Spray with Secticide Spray*</t>
  </si>
  <si>
    <t>Monday</t>
  </si>
  <si>
    <t>Bludform</t>
  </si>
  <si>
    <t>Tuesday</t>
  </si>
  <si>
    <t>Ferti-Cal</t>
  </si>
  <si>
    <t>Wednesday</t>
  </si>
  <si>
    <t>Entromune &amp; AvioGel</t>
  </si>
  <si>
    <t>Thursday</t>
  </si>
  <si>
    <t>Friday</t>
  </si>
  <si>
    <t>Saturday</t>
  </si>
  <si>
    <t>Avio-Soluworm</t>
  </si>
  <si>
    <t>Typhoid Cure</t>
  </si>
  <si>
    <t>For 20 pairs for 16 weeks</t>
  </si>
  <si>
    <t>Start with this program on the day of coupling</t>
  </si>
  <si>
    <t>Ekto/ Endo drops</t>
  </si>
  <si>
    <t>AvioZole</t>
  </si>
  <si>
    <t>Mycoban &amp; Bromhexine</t>
  </si>
  <si>
    <t>Coxiworm</t>
  </si>
  <si>
    <t>AvioTrich</t>
  </si>
  <si>
    <t>After 8 weeks start again with week 1</t>
  </si>
  <si>
    <t>Product list needed for 100 Pigeons</t>
  </si>
  <si>
    <t>Give with Food</t>
  </si>
  <si>
    <t>Give with Water</t>
  </si>
  <si>
    <t>Total</t>
  </si>
  <si>
    <t>Product</t>
  </si>
  <si>
    <t>Dosage</t>
  </si>
  <si>
    <t>Days used Total</t>
  </si>
  <si>
    <t>Daily feed for 100 pigeons (Kg)</t>
  </si>
  <si>
    <t>Daily Product needed for 100 pigeons (grams/ml)</t>
  </si>
  <si>
    <t>Measuring units</t>
  </si>
  <si>
    <t>Water for 100 pigeons (Litre)</t>
  </si>
  <si>
    <t>Daily Product needed for 100 pigeons (ml)</t>
  </si>
  <si>
    <t xml:space="preserve">Container </t>
  </si>
  <si>
    <t>Total Containers</t>
  </si>
  <si>
    <t>5g to 1kg food</t>
  </si>
  <si>
    <t>g</t>
  </si>
  <si>
    <t>Aviogel</t>
  </si>
  <si>
    <t>5g to 2kg food</t>
  </si>
  <si>
    <t>1ml to 1l of water</t>
  </si>
  <si>
    <t>ml</t>
  </si>
  <si>
    <t>Avio-Feather &amp; Immune Oil</t>
  </si>
  <si>
    <t>5ml to 1kg food</t>
  </si>
  <si>
    <t>Secticide spray</t>
  </si>
  <si>
    <t>Coxiworm tablets</t>
  </si>
  <si>
    <t>1tab per pigeon</t>
  </si>
  <si>
    <t>Mycoban</t>
  </si>
  <si>
    <t>5g to 2l water</t>
  </si>
  <si>
    <t>Bromhexine</t>
  </si>
  <si>
    <t>5g to 5l water</t>
  </si>
  <si>
    <t>Aviozole</t>
  </si>
  <si>
    <t>Entromune</t>
  </si>
  <si>
    <t>Multibreed</t>
  </si>
  <si>
    <t>tab</t>
  </si>
  <si>
    <t>2 drops per pigeon</t>
  </si>
  <si>
    <t>2g to 1l water</t>
  </si>
  <si>
    <t>Breeding Program 2024</t>
  </si>
  <si>
    <t>Product Needed:</t>
  </si>
  <si>
    <t>Total Product needed for 6 weeks</t>
  </si>
  <si>
    <t>Product Size</t>
  </si>
  <si>
    <t>Bottles of product needed</t>
  </si>
  <si>
    <t>Cost per Bottle</t>
  </si>
  <si>
    <t>Total Cost</t>
  </si>
  <si>
    <t>tabs</t>
  </si>
  <si>
    <t>5g to 1l water</t>
  </si>
  <si>
    <t>Make contact with PigeonVet for a special price is you order everything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</si>
</sst>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2" fillId="2" borderId="9" xfId="0" applyFont="1" applyFill="1" applyBorder="1"/>
    <xf numFmtId="0" fontId="12" fillId="2" borderId="9" xfId="0" applyFont="1" applyFill="1" applyBorder="1" applyAlignment="1">
      <alignment wrapText="1"/>
    </xf>
    <xf numFmtId="0" fontId="13" fillId="2" borderId="16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2" fillId="2" borderId="12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right"/>
    </xf>
    <xf numFmtId="164" fontId="11" fillId="0" borderId="18" xfId="0" applyNumberFormat="1" applyFont="1" applyBorder="1" applyAlignment="1">
      <alignment horizontal="left"/>
    </xf>
    <xf numFmtId="0" fontId="11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11" fillId="0" borderId="19" xfId="0" applyFont="1" applyBorder="1"/>
    <xf numFmtId="0" fontId="8" fillId="0" borderId="9" xfId="0" applyFont="1" applyBorder="1"/>
    <xf numFmtId="0" fontId="11" fillId="0" borderId="0" xfId="0" applyFont="1"/>
    <xf numFmtId="164" fontId="11" fillId="0" borderId="25" xfId="0" applyNumberFormat="1" applyFont="1" applyBorder="1"/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64" fontId="11" fillId="0" borderId="17" xfId="0" applyNumberFormat="1" applyFont="1" applyBorder="1" applyAlignment="1">
      <alignment horizontal="left"/>
    </xf>
    <xf numFmtId="164" fontId="8" fillId="0" borderId="17" xfId="0" applyNumberFormat="1" applyFont="1" applyBorder="1" applyAlignment="1">
      <alignment horizontal="left"/>
    </xf>
    <xf numFmtId="164" fontId="11" fillId="0" borderId="23" xfId="0" applyNumberFormat="1" applyFont="1" applyBorder="1" applyAlignment="1">
      <alignment horizontal="left"/>
    </xf>
    <xf numFmtId="164" fontId="11" fillId="0" borderId="24" xfId="0" applyNumberFormat="1" applyFont="1" applyBorder="1" applyAlignment="1">
      <alignment horizontal="left"/>
    </xf>
    <xf numFmtId="0" fontId="11" fillId="0" borderId="9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720352</xdr:colOff>
      <xdr:row>0</xdr:row>
      <xdr:rowOff>28575</xdr:rowOff>
    </xdr:from>
    <xdr:to>
      <xdr:col>4</xdr:col>
      <xdr:colOff>1723643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BFD1CB-2ACF-40E3-B703-7AAA25561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927" y="28575"/>
          <a:ext cx="1003291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E9D69-858E-4ACB-B67B-758062EBB480}">
  <dimension ref="A1:G98"/>
  <sheetViews>
    <sheetView tabSelected="1" topLeftCell="A75" zoomScale="80" zoomScaleNormal="80" workbookViewId="0">
      <selection activeCell="B98" sqref="B98:D98"/>
    </sheetView>
  </sheetViews>
  <sheetFormatPr defaultRowHeight="15" x14ac:dyDescent="0.25"/>
  <cols>
    <col min="1" max="1" width="29.5703125" bestFit="1" customWidth="1"/>
    <col min="2" max="2" width="12.7109375" bestFit="1" customWidth="1"/>
    <col min="3" max="3" width="61.42578125" bestFit="1" customWidth="1"/>
    <col min="4" max="4" width="27.85546875" customWidth="1"/>
    <col min="5" max="5" width="28" customWidth="1"/>
    <col min="6" max="6" width="9.85546875" bestFit="1" customWidth="1"/>
    <col min="7" max="7" width="11.7109375" bestFit="1" customWidth="1"/>
  </cols>
  <sheetData>
    <row r="1" spans="1:5" ht="26.25" x14ac:dyDescent="0.4">
      <c r="A1" s="1"/>
      <c r="C1" s="1" t="s">
        <v>65</v>
      </c>
    </row>
    <row r="2" spans="1:5" x14ac:dyDescent="0.25">
      <c r="A2" s="14" t="s">
        <v>0</v>
      </c>
    </row>
    <row r="3" spans="1:5" s="16" customFormat="1" ht="15.75" x14ac:dyDescent="0.25">
      <c r="A3" s="15" t="s">
        <v>22</v>
      </c>
    </row>
    <row r="4" spans="1:5" ht="21" x14ac:dyDescent="0.35">
      <c r="C4" s="2" t="s">
        <v>23</v>
      </c>
    </row>
    <row r="5" spans="1:5" ht="15.75" thickBot="1" x14ac:dyDescent="0.3"/>
    <row r="6" spans="1:5" x14ac:dyDescent="0.25">
      <c r="C6" s="3" t="s">
        <v>1</v>
      </c>
      <c r="D6" s="4" t="s">
        <v>2</v>
      </c>
      <c r="E6" s="5" t="s">
        <v>2</v>
      </c>
    </row>
    <row r="7" spans="1:5" ht="15.75" thickBot="1" x14ac:dyDescent="0.3">
      <c r="C7" s="6" t="s">
        <v>3</v>
      </c>
      <c r="D7" s="7" t="s">
        <v>4</v>
      </c>
      <c r="E7" s="8" t="s">
        <v>5</v>
      </c>
    </row>
    <row r="8" spans="1:5" x14ac:dyDescent="0.25">
      <c r="A8" s="9" t="s">
        <v>6</v>
      </c>
    </row>
    <row r="9" spans="1:5" x14ac:dyDescent="0.25">
      <c r="A9" s="10">
        <v>1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x14ac:dyDescent="0.25">
      <c r="A10" s="10"/>
      <c r="B10" s="11" t="s">
        <v>11</v>
      </c>
      <c r="C10" s="11" t="s">
        <v>12</v>
      </c>
      <c r="D10" s="11" t="s">
        <v>9</v>
      </c>
      <c r="E10" s="11" t="s">
        <v>9</v>
      </c>
    </row>
    <row r="11" spans="1:5" x14ac:dyDescent="0.25">
      <c r="A11" s="10"/>
      <c r="B11" s="11" t="s">
        <v>13</v>
      </c>
      <c r="C11" s="11" t="s">
        <v>14</v>
      </c>
      <c r="D11" s="11" t="s">
        <v>9</v>
      </c>
      <c r="E11" s="11" t="s">
        <v>9</v>
      </c>
    </row>
    <row r="12" spans="1:5" x14ac:dyDescent="0.25">
      <c r="A12" s="10"/>
      <c r="B12" s="11" t="s">
        <v>15</v>
      </c>
      <c r="C12" s="11" t="s">
        <v>16</v>
      </c>
      <c r="D12" s="11" t="s">
        <v>9</v>
      </c>
      <c r="E12" s="11" t="s">
        <v>9</v>
      </c>
    </row>
    <row r="13" spans="1:5" x14ac:dyDescent="0.25">
      <c r="A13" s="10"/>
      <c r="B13" s="11" t="s">
        <v>17</v>
      </c>
      <c r="C13" s="11" t="s">
        <v>14</v>
      </c>
      <c r="D13" s="11" t="s">
        <v>9</v>
      </c>
      <c r="E13" s="11" t="s">
        <v>9</v>
      </c>
    </row>
    <row r="14" spans="1:5" x14ac:dyDescent="0.25">
      <c r="A14" s="10"/>
      <c r="B14" s="11" t="s">
        <v>18</v>
      </c>
      <c r="C14" s="11" t="s">
        <v>16</v>
      </c>
      <c r="D14" s="11" t="s">
        <v>9</v>
      </c>
      <c r="E14" s="11" t="s">
        <v>9</v>
      </c>
    </row>
    <row r="15" spans="1:5" ht="15.75" thickBot="1" x14ac:dyDescent="0.3">
      <c r="A15" s="6"/>
      <c r="B15" s="11" t="s">
        <v>19</v>
      </c>
      <c r="C15" s="11" t="s">
        <v>14</v>
      </c>
      <c r="D15" s="11" t="s">
        <v>9</v>
      </c>
      <c r="E15" s="11" t="s">
        <v>9</v>
      </c>
    </row>
    <row r="16" spans="1:5" ht="15.75" thickBot="1" x14ac:dyDescent="0.3">
      <c r="A16" s="12"/>
    </row>
    <row r="17" spans="1:5" x14ac:dyDescent="0.25">
      <c r="A17" s="9" t="s">
        <v>6</v>
      </c>
    </row>
    <row r="18" spans="1:5" x14ac:dyDescent="0.25">
      <c r="A18" s="10">
        <v>2</v>
      </c>
      <c r="B18" s="11" t="s">
        <v>7</v>
      </c>
      <c r="C18" s="11" t="s">
        <v>8</v>
      </c>
      <c r="D18" s="11" t="s">
        <v>9</v>
      </c>
      <c r="E18" s="11" t="s">
        <v>9</v>
      </c>
    </row>
    <row r="19" spans="1:5" x14ac:dyDescent="0.25">
      <c r="A19" s="10"/>
      <c r="B19" s="11" t="s">
        <v>11</v>
      </c>
      <c r="C19" s="11" t="s">
        <v>12</v>
      </c>
      <c r="D19" s="11" t="s">
        <v>9</v>
      </c>
      <c r="E19" s="11" t="s">
        <v>9</v>
      </c>
    </row>
    <row r="20" spans="1:5" x14ac:dyDescent="0.25">
      <c r="A20" s="10"/>
      <c r="B20" s="11" t="s">
        <v>13</v>
      </c>
      <c r="C20" s="11" t="s">
        <v>14</v>
      </c>
      <c r="D20" s="11" t="s">
        <v>9</v>
      </c>
      <c r="E20" s="11" t="s">
        <v>9</v>
      </c>
    </row>
    <row r="21" spans="1:5" x14ac:dyDescent="0.25">
      <c r="A21" s="10"/>
      <c r="B21" s="11" t="s">
        <v>15</v>
      </c>
      <c r="C21" s="11" t="s">
        <v>16</v>
      </c>
      <c r="D21" s="11" t="s">
        <v>9</v>
      </c>
      <c r="E21" s="11" t="s">
        <v>9</v>
      </c>
    </row>
    <row r="22" spans="1:5" x14ac:dyDescent="0.25">
      <c r="A22" s="10"/>
      <c r="B22" s="11" t="s">
        <v>17</v>
      </c>
      <c r="C22" s="11" t="s">
        <v>14</v>
      </c>
      <c r="D22" s="11" t="s">
        <v>9</v>
      </c>
      <c r="E22" s="11" t="s">
        <v>9</v>
      </c>
    </row>
    <row r="23" spans="1:5" x14ac:dyDescent="0.25">
      <c r="A23" s="10"/>
      <c r="B23" s="11" t="s">
        <v>18</v>
      </c>
      <c r="C23" s="11" t="s">
        <v>16</v>
      </c>
      <c r="D23" s="11" t="s">
        <v>20</v>
      </c>
      <c r="E23" s="11" t="s">
        <v>20</v>
      </c>
    </row>
    <row r="24" spans="1:5" ht="15.75" thickBot="1" x14ac:dyDescent="0.3">
      <c r="A24" s="6"/>
      <c r="B24" s="11" t="s">
        <v>19</v>
      </c>
      <c r="C24" s="11" t="s">
        <v>14</v>
      </c>
      <c r="D24" s="11" t="s">
        <v>9</v>
      </c>
      <c r="E24" s="11" t="s">
        <v>24</v>
      </c>
    </row>
    <row r="25" spans="1:5" ht="15.75" thickBot="1" x14ac:dyDescent="0.3">
      <c r="A25" s="12"/>
    </row>
    <row r="26" spans="1:5" x14ac:dyDescent="0.25">
      <c r="A26" s="9" t="s">
        <v>6</v>
      </c>
    </row>
    <row r="27" spans="1:5" x14ac:dyDescent="0.25">
      <c r="A27" s="10">
        <v>3</v>
      </c>
      <c r="B27" s="11" t="s">
        <v>7</v>
      </c>
      <c r="C27" s="11" t="s">
        <v>8</v>
      </c>
      <c r="D27" s="11" t="s">
        <v>9</v>
      </c>
      <c r="E27" s="11" t="s">
        <v>9</v>
      </c>
    </row>
    <row r="28" spans="1:5" x14ac:dyDescent="0.25">
      <c r="A28" s="10"/>
      <c r="B28" s="11" t="s">
        <v>11</v>
      </c>
      <c r="C28" s="11" t="s">
        <v>12</v>
      </c>
      <c r="D28" s="11" t="s">
        <v>9</v>
      </c>
      <c r="E28" s="11" t="s">
        <v>9</v>
      </c>
    </row>
    <row r="29" spans="1:5" x14ac:dyDescent="0.25">
      <c r="A29" s="10"/>
      <c r="B29" s="11" t="s">
        <v>13</v>
      </c>
      <c r="C29" s="11" t="s">
        <v>14</v>
      </c>
      <c r="D29" s="11" t="s">
        <v>9</v>
      </c>
      <c r="E29" s="11" t="s">
        <v>9</v>
      </c>
    </row>
    <row r="30" spans="1:5" x14ac:dyDescent="0.25">
      <c r="A30" s="10"/>
      <c r="B30" s="11" t="s">
        <v>15</v>
      </c>
      <c r="C30" s="11" t="s">
        <v>16</v>
      </c>
      <c r="D30" s="11" t="s">
        <v>9</v>
      </c>
      <c r="E30" s="11" t="s">
        <v>9</v>
      </c>
    </row>
    <row r="31" spans="1:5" x14ac:dyDescent="0.25">
      <c r="A31" s="10"/>
      <c r="B31" s="11" t="s">
        <v>17</v>
      </c>
      <c r="C31" s="11" t="s">
        <v>14</v>
      </c>
      <c r="D31" s="11" t="s">
        <v>25</v>
      </c>
      <c r="E31" s="11" t="s">
        <v>25</v>
      </c>
    </row>
    <row r="32" spans="1:5" x14ac:dyDescent="0.25">
      <c r="A32" s="10"/>
      <c r="B32" s="11" t="s">
        <v>18</v>
      </c>
      <c r="C32" s="11" t="s">
        <v>16</v>
      </c>
      <c r="D32" s="11" t="s">
        <v>25</v>
      </c>
      <c r="E32" s="11" t="s">
        <v>25</v>
      </c>
    </row>
    <row r="33" spans="1:5" ht="15.75" thickBot="1" x14ac:dyDescent="0.3">
      <c r="A33" s="6"/>
      <c r="B33" s="11" t="s">
        <v>19</v>
      </c>
      <c r="C33" s="11" t="s">
        <v>14</v>
      </c>
      <c r="D33" s="11" t="s">
        <v>25</v>
      </c>
      <c r="E33" s="11" t="s">
        <v>25</v>
      </c>
    </row>
    <row r="34" spans="1:5" ht="15.75" thickBot="1" x14ac:dyDescent="0.3">
      <c r="A34" s="12"/>
    </row>
    <row r="35" spans="1:5" x14ac:dyDescent="0.25">
      <c r="A35" s="9" t="s">
        <v>6</v>
      </c>
    </row>
    <row r="36" spans="1:5" x14ac:dyDescent="0.25">
      <c r="A36" s="10">
        <v>4</v>
      </c>
      <c r="B36" s="11" t="s">
        <v>7</v>
      </c>
      <c r="C36" s="11" t="s">
        <v>8</v>
      </c>
      <c r="D36" s="11" t="s">
        <v>9</v>
      </c>
      <c r="E36" s="11" t="s">
        <v>21</v>
      </c>
    </row>
    <row r="37" spans="1:5" x14ac:dyDescent="0.25">
      <c r="A37" s="10"/>
      <c r="B37" s="11" t="s">
        <v>11</v>
      </c>
      <c r="C37" s="11" t="s">
        <v>12</v>
      </c>
      <c r="D37" s="11" t="s">
        <v>9</v>
      </c>
      <c r="E37" s="11" t="s">
        <v>21</v>
      </c>
    </row>
    <row r="38" spans="1:5" x14ac:dyDescent="0.25">
      <c r="A38" s="10"/>
      <c r="B38" s="11" t="s">
        <v>13</v>
      </c>
      <c r="C38" s="11" t="s">
        <v>14</v>
      </c>
      <c r="D38" s="11" t="s">
        <v>9</v>
      </c>
      <c r="E38" s="11" t="s">
        <v>21</v>
      </c>
    </row>
    <row r="39" spans="1:5" x14ac:dyDescent="0.25">
      <c r="A39" s="10"/>
      <c r="B39" s="11" t="s">
        <v>15</v>
      </c>
      <c r="C39" s="11" t="s">
        <v>16</v>
      </c>
      <c r="D39" s="11" t="s">
        <v>9</v>
      </c>
      <c r="E39" s="11" t="s">
        <v>9</v>
      </c>
    </row>
    <row r="40" spans="1:5" x14ac:dyDescent="0.25">
      <c r="A40" s="10"/>
      <c r="B40" s="11" t="s">
        <v>17</v>
      </c>
      <c r="C40" s="11" t="s">
        <v>14</v>
      </c>
      <c r="D40" s="11" t="s">
        <v>9</v>
      </c>
      <c r="E40" s="11" t="s">
        <v>9</v>
      </c>
    </row>
    <row r="41" spans="1:5" x14ac:dyDescent="0.25">
      <c r="A41" s="10"/>
      <c r="B41" s="11" t="s">
        <v>18</v>
      </c>
      <c r="C41" s="11" t="s">
        <v>16</v>
      </c>
      <c r="D41" s="11" t="s">
        <v>9</v>
      </c>
      <c r="E41" s="11" t="s">
        <v>27</v>
      </c>
    </row>
    <row r="42" spans="1:5" ht="15.75" thickBot="1" x14ac:dyDescent="0.3">
      <c r="A42" s="6"/>
      <c r="B42" s="11" t="s">
        <v>19</v>
      </c>
      <c r="C42" s="11" t="s">
        <v>14</v>
      </c>
      <c r="D42" s="11" t="s">
        <v>9</v>
      </c>
      <c r="E42" s="11" t="s">
        <v>9</v>
      </c>
    </row>
    <row r="43" spans="1:5" ht="15.75" thickBot="1" x14ac:dyDescent="0.3">
      <c r="A43" s="12"/>
    </row>
    <row r="44" spans="1:5" x14ac:dyDescent="0.25">
      <c r="A44" s="9" t="s">
        <v>6</v>
      </c>
    </row>
    <row r="45" spans="1:5" x14ac:dyDescent="0.25">
      <c r="A45" s="10">
        <v>5</v>
      </c>
      <c r="B45" s="11" t="s">
        <v>7</v>
      </c>
      <c r="C45" s="11" t="s">
        <v>8</v>
      </c>
      <c r="D45" s="11" t="s">
        <v>9</v>
      </c>
      <c r="E45" s="11" t="s">
        <v>9</v>
      </c>
    </row>
    <row r="46" spans="1:5" x14ac:dyDescent="0.25">
      <c r="A46" s="10"/>
      <c r="B46" s="11" t="s">
        <v>11</v>
      </c>
      <c r="C46" s="11" t="s">
        <v>12</v>
      </c>
      <c r="D46" s="11" t="s">
        <v>9</v>
      </c>
      <c r="E46" s="11" t="s">
        <v>9</v>
      </c>
    </row>
    <row r="47" spans="1:5" x14ac:dyDescent="0.25">
      <c r="A47" s="10"/>
      <c r="B47" s="11" t="s">
        <v>13</v>
      </c>
      <c r="C47" s="11" t="s">
        <v>14</v>
      </c>
      <c r="D47" s="11" t="s">
        <v>26</v>
      </c>
      <c r="E47" s="11" t="s">
        <v>26</v>
      </c>
    </row>
    <row r="48" spans="1:5" x14ac:dyDescent="0.25">
      <c r="A48" s="10"/>
      <c r="B48" s="11" t="s">
        <v>15</v>
      </c>
      <c r="C48" s="11" t="s">
        <v>16</v>
      </c>
      <c r="D48" s="11" t="s">
        <v>26</v>
      </c>
      <c r="E48" s="11" t="s">
        <v>26</v>
      </c>
    </row>
    <row r="49" spans="1:5" x14ac:dyDescent="0.25">
      <c r="A49" s="10"/>
      <c r="B49" s="11" t="s">
        <v>17</v>
      </c>
      <c r="C49" s="11" t="s">
        <v>14</v>
      </c>
      <c r="D49" s="11" t="s">
        <v>26</v>
      </c>
      <c r="E49" s="11" t="s">
        <v>26</v>
      </c>
    </row>
    <row r="50" spans="1:5" x14ac:dyDescent="0.25">
      <c r="A50" s="10"/>
      <c r="B50" s="11" t="s">
        <v>18</v>
      </c>
      <c r="C50" s="11" t="s">
        <v>16</v>
      </c>
      <c r="D50" s="11" t="s">
        <v>26</v>
      </c>
      <c r="E50" s="11" t="s">
        <v>26</v>
      </c>
    </row>
    <row r="51" spans="1:5" ht="15.75" thickBot="1" x14ac:dyDescent="0.3">
      <c r="A51" s="6"/>
      <c r="B51" s="11" t="s">
        <v>19</v>
      </c>
      <c r="C51" s="11" t="s">
        <v>14</v>
      </c>
      <c r="D51" s="11" t="s">
        <v>26</v>
      </c>
      <c r="E51" s="11" t="s">
        <v>26</v>
      </c>
    </row>
    <row r="52" spans="1:5" ht="15.75" thickBot="1" x14ac:dyDescent="0.3">
      <c r="A52" s="12"/>
    </row>
    <row r="53" spans="1:5" x14ac:dyDescent="0.25">
      <c r="A53" s="9" t="s">
        <v>6</v>
      </c>
    </row>
    <row r="54" spans="1:5" x14ac:dyDescent="0.25">
      <c r="A54" s="10">
        <v>6</v>
      </c>
      <c r="B54" s="11" t="s">
        <v>7</v>
      </c>
      <c r="C54" s="11" t="s">
        <v>8</v>
      </c>
      <c r="D54" s="11" t="s">
        <v>9</v>
      </c>
      <c r="E54" s="11" t="s">
        <v>9</v>
      </c>
    </row>
    <row r="55" spans="1:5" x14ac:dyDescent="0.25">
      <c r="A55" s="10"/>
      <c r="B55" s="11" t="s">
        <v>11</v>
      </c>
      <c r="C55" s="11" t="s">
        <v>12</v>
      </c>
      <c r="D55" s="11" t="s">
        <v>9</v>
      </c>
      <c r="E55" s="11" t="s">
        <v>9</v>
      </c>
    </row>
    <row r="56" spans="1:5" x14ac:dyDescent="0.25">
      <c r="A56" s="10"/>
      <c r="B56" s="11" t="s">
        <v>13</v>
      </c>
      <c r="C56" s="11" t="s">
        <v>14</v>
      </c>
      <c r="D56" s="11" t="s">
        <v>9</v>
      </c>
      <c r="E56" s="11" t="s">
        <v>9</v>
      </c>
    </row>
    <row r="57" spans="1:5" x14ac:dyDescent="0.25">
      <c r="A57" s="10"/>
      <c r="B57" s="11" t="s">
        <v>15</v>
      </c>
      <c r="C57" s="11" t="s">
        <v>16</v>
      </c>
      <c r="D57" s="11" t="s">
        <v>9</v>
      </c>
      <c r="E57" s="11" t="s">
        <v>9</v>
      </c>
    </row>
    <row r="58" spans="1:5" x14ac:dyDescent="0.25">
      <c r="A58" s="10"/>
      <c r="B58" s="11" t="s">
        <v>17</v>
      </c>
      <c r="C58" s="11" t="s">
        <v>14</v>
      </c>
      <c r="D58" s="11" t="s">
        <v>9</v>
      </c>
      <c r="E58" s="11" t="s">
        <v>9</v>
      </c>
    </row>
    <row r="59" spans="1:5" x14ac:dyDescent="0.25">
      <c r="A59" s="10"/>
      <c r="B59" s="11" t="s">
        <v>18</v>
      </c>
      <c r="C59" s="11" t="s">
        <v>16</v>
      </c>
      <c r="D59" s="11" t="s">
        <v>9</v>
      </c>
      <c r="E59" s="11" t="s">
        <v>28</v>
      </c>
    </row>
    <row r="60" spans="1:5" ht="15.75" thickBot="1" x14ac:dyDescent="0.3">
      <c r="A60" s="6"/>
      <c r="B60" s="11" t="s">
        <v>19</v>
      </c>
      <c r="C60" s="11" t="s">
        <v>14</v>
      </c>
      <c r="D60" s="11" t="s">
        <v>9</v>
      </c>
      <c r="E60" s="11" t="s">
        <v>9</v>
      </c>
    </row>
    <row r="61" spans="1:5" ht="15.75" thickBot="1" x14ac:dyDescent="0.3"/>
    <row r="62" spans="1:5" x14ac:dyDescent="0.25">
      <c r="A62" s="9" t="s">
        <v>6</v>
      </c>
    </row>
    <row r="63" spans="1:5" x14ac:dyDescent="0.25">
      <c r="A63" s="10">
        <v>7</v>
      </c>
      <c r="B63" s="11" t="s">
        <v>7</v>
      </c>
      <c r="C63" s="11" t="s">
        <v>8</v>
      </c>
      <c r="D63" s="11" t="s">
        <v>9</v>
      </c>
      <c r="E63" s="11" t="s">
        <v>9</v>
      </c>
    </row>
    <row r="64" spans="1:5" x14ac:dyDescent="0.25">
      <c r="A64" s="10"/>
      <c r="B64" s="11" t="s">
        <v>11</v>
      </c>
      <c r="C64" s="11" t="s">
        <v>12</v>
      </c>
      <c r="D64" s="11" t="s">
        <v>9</v>
      </c>
      <c r="E64" s="11" t="s">
        <v>9</v>
      </c>
    </row>
    <row r="65" spans="1:5" x14ac:dyDescent="0.25">
      <c r="A65" s="10"/>
      <c r="B65" s="11" t="s">
        <v>13</v>
      </c>
      <c r="C65" s="11" t="s">
        <v>14</v>
      </c>
      <c r="D65" s="11" t="s">
        <v>9</v>
      </c>
      <c r="E65" s="11" t="s">
        <v>9</v>
      </c>
    </row>
    <row r="66" spans="1:5" x14ac:dyDescent="0.25">
      <c r="A66" s="10"/>
      <c r="B66" s="11" t="s">
        <v>15</v>
      </c>
      <c r="C66" s="11" t="s">
        <v>16</v>
      </c>
      <c r="D66" s="11" t="s">
        <v>9</v>
      </c>
      <c r="E66" s="11" t="s">
        <v>9</v>
      </c>
    </row>
    <row r="67" spans="1:5" x14ac:dyDescent="0.25">
      <c r="A67" s="10"/>
      <c r="B67" s="11" t="s">
        <v>17</v>
      </c>
      <c r="C67" s="11" t="s">
        <v>14</v>
      </c>
      <c r="D67" s="11" t="s">
        <v>21</v>
      </c>
      <c r="E67" s="11" t="s">
        <v>21</v>
      </c>
    </row>
    <row r="68" spans="1:5" x14ac:dyDescent="0.25">
      <c r="A68" s="10"/>
      <c r="B68" s="11" t="s">
        <v>18</v>
      </c>
      <c r="C68" s="11" t="s">
        <v>16</v>
      </c>
      <c r="D68" s="11" t="s">
        <v>21</v>
      </c>
      <c r="E68" s="11" t="s">
        <v>21</v>
      </c>
    </row>
    <row r="69" spans="1:5" ht="15.75" thickBot="1" x14ac:dyDescent="0.3">
      <c r="A69" s="6"/>
      <c r="B69" s="11" t="s">
        <v>19</v>
      </c>
      <c r="C69" s="11" t="s">
        <v>14</v>
      </c>
      <c r="D69" s="11" t="s">
        <v>21</v>
      </c>
      <c r="E69" s="11" t="s">
        <v>21</v>
      </c>
    </row>
    <row r="70" spans="1:5" ht="15.75" thickBot="1" x14ac:dyDescent="0.3"/>
    <row r="71" spans="1:5" x14ac:dyDescent="0.25">
      <c r="A71" s="9" t="s">
        <v>6</v>
      </c>
    </row>
    <row r="72" spans="1:5" x14ac:dyDescent="0.25">
      <c r="A72" s="10">
        <v>8</v>
      </c>
      <c r="B72" s="11" t="s">
        <v>7</v>
      </c>
      <c r="C72" s="11" t="s">
        <v>8</v>
      </c>
      <c r="D72" s="11" t="s">
        <v>9</v>
      </c>
      <c r="E72" s="11" t="s">
        <v>9</v>
      </c>
    </row>
    <row r="73" spans="1:5" x14ac:dyDescent="0.25">
      <c r="A73" s="10"/>
      <c r="B73" s="11" t="s">
        <v>11</v>
      </c>
      <c r="C73" s="11" t="s">
        <v>12</v>
      </c>
      <c r="D73" s="11" t="s">
        <v>9</v>
      </c>
      <c r="E73" s="11" t="s">
        <v>9</v>
      </c>
    </row>
    <row r="74" spans="1:5" x14ac:dyDescent="0.25">
      <c r="A74" s="10"/>
      <c r="B74" s="11" t="s">
        <v>13</v>
      </c>
      <c r="C74" s="11" t="s">
        <v>14</v>
      </c>
      <c r="D74" s="11" t="s">
        <v>9</v>
      </c>
      <c r="E74" s="11" t="s">
        <v>9</v>
      </c>
    </row>
    <row r="75" spans="1:5" x14ac:dyDescent="0.25">
      <c r="A75" s="10"/>
      <c r="B75" s="11" t="s">
        <v>15</v>
      </c>
      <c r="C75" s="11" t="s">
        <v>16</v>
      </c>
      <c r="D75" s="11" t="s">
        <v>9</v>
      </c>
      <c r="E75" s="11" t="s">
        <v>9</v>
      </c>
    </row>
    <row r="76" spans="1:5" x14ac:dyDescent="0.25">
      <c r="A76" s="10"/>
      <c r="B76" s="11" t="s">
        <v>17</v>
      </c>
      <c r="C76" s="11" t="s">
        <v>14</v>
      </c>
      <c r="D76" s="11" t="s">
        <v>9</v>
      </c>
      <c r="E76" s="11" t="s">
        <v>9</v>
      </c>
    </row>
    <row r="77" spans="1:5" x14ac:dyDescent="0.25">
      <c r="A77" s="10"/>
      <c r="B77" s="11" t="s">
        <v>18</v>
      </c>
      <c r="C77" s="11" t="s">
        <v>16</v>
      </c>
      <c r="D77" s="11" t="s">
        <v>9</v>
      </c>
      <c r="E77" s="11" t="s">
        <v>27</v>
      </c>
    </row>
    <row r="78" spans="1:5" ht="15.75" thickBot="1" x14ac:dyDescent="0.3">
      <c r="A78" s="6"/>
      <c r="B78" s="11" t="s">
        <v>19</v>
      </c>
      <c r="C78" s="11" t="s">
        <v>14</v>
      </c>
      <c r="D78" s="11" t="s">
        <v>9</v>
      </c>
      <c r="E78" s="11" t="s">
        <v>9</v>
      </c>
    </row>
    <row r="80" spans="1:5" ht="19.5" thickBot="1" x14ac:dyDescent="0.35">
      <c r="C80" s="13" t="s">
        <v>29</v>
      </c>
    </row>
    <row r="81" spans="1:7" ht="90" x14ac:dyDescent="0.25">
      <c r="A81" s="43" t="s">
        <v>66</v>
      </c>
      <c r="B81" s="44" t="s">
        <v>67</v>
      </c>
      <c r="C81" s="43"/>
      <c r="D81" s="44" t="s">
        <v>68</v>
      </c>
      <c r="E81" s="45" t="s">
        <v>69</v>
      </c>
      <c r="F81" s="46" t="s">
        <v>70</v>
      </c>
      <c r="G81" s="47" t="s">
        <v>71</v>
      </c>
    </row>
    <row r="82" spans="1:7" ht="15.75" x14ac:dyDescent="0.25">
      <c r="A82" s="28" t="s">
        <v>60</v>
      </c>
      <c r="B82" s="49">
        <v>400</v>
      </c>
      <c r="C82" s="48" t="s">
        <v>45</v>
      </c>
      <c r="D82" s="70">
        <v>400</v>
      </c>
      <c r="E82" s="71">
        <v>1</v>
      </c>
      <c r="F82" s="66">
        <v>218</v>
      </c>
      <c r="G82" s="50">
        <f t="shared" ref="G82:G96" si="0">F82*E82</f>
        <v>218</v>
      </c>
    </row>
    <row r="83" spans="1:7" ht="15.75" x14ac:dyDescent="0.25">
      <c r="A83" s="34" t="s">
        <v>14</v>
      </c>
      <c r="B83" s="49">
        <v>600</v>
      </c>
      <c r="C83" s="51" t="s">
        <v>45</v>
      </c>
      <c r="D83" s="72">
        <v>400</v>
      </c>
      <c r="E83" s="73">
        <v>2</v>
      </c>
      <c r="F83" s="66">
        <v>235</v>
      </c>
      <c r="G83" s="50">
        <f t="shared" si="0"/>
        <v>470</v>
      </c>
    </row>
    <row r="84" spans="1:7" ht="15.75" x14ac:dyDescent="0.25">
      <c r="A84" s="34" t="s">
        <v>46</v>
      </c>
      <c r="B84" s="49">
        <v>200</v>
      </c>
      <c r="C84" s="51" t="s">
        <v>45</v>
      </c>
      <c r="D84" s="72">
        <v>400</v>
      </c>
      <c r="E84" s="73">
        <v>1</v>
      </c>
      <c r="F84" s="66">
        <v>168</v>
      </c>
      <c r="G84" s="50">
        <f t="shared" si="0"/>
        <v>168</v>
      </c>
    </row>
    <row r="85" spans="1:7" ht="15.75" x14ac:dyDescent="0.25">
      <c r="A85" s="34" t="s">
        <v>12</v>
      </c>
      <c r="B85" s="49">
        <v>40</v>
      </c>
      <c r="C85" s="51" t="s">
        <v>49</v>
      </c>
      <c r="D85" s="72">
        <v>100</v>
      </c>
      <c r="E85" s="73">
        <v>1</v>
      </c>
      <c r="F85" s="66">
        <v>108</v>
      </c>
      <c r="G85" s="50">
        <f t="shared" si="0"/>
        <v>108</v>
      </c>
    </row>
    <row r="86" spans="1:7" ht="15.75" x14ac:dyDescent="0.25">
      <c r="A86" s="34" t="s">
        <v>50</v>
      </c>
      <c r="B86" s="49">
        <v>200</v>
      </c>
      <c r="C86" s="51" t="s">
        <v>49</v>
      </c>
      <c r="D86" s="72">
        <v>250</v>
      </c>
      <c r="E86" s="73">
        <v>1</v>
      </c>
      <c r="F86" s="66">
        <v>132</v>
      </c>
      <c r="G86" s="50">
        <f t="shared" si="0"/>
        <v>132</v>
      </c>
    </row>
    <row r="87" spans="1:7" ht="15.75" x14ac:dyDescent="0.25">
      <c r="A87" s="34" t="s">
        <v>61</v>
      </c>
      <c r="B87" s="49">
        <v>200</v>
      </c>
      <c r="C87" s="51" t="s">
        <v>45</v>
      </c>
      <c r="D87" s="72">
        <v>500</v>
      </c>
      <c r="E87" s="73">
        <v>1</v>
      </c>
      <c r="F87" s="66">
        <v>195</v>
      </c>
      <c r="G87" s="50">
        <f t="shared" si="0"/>
        <v>195</v>
      </c>
    </row>
    <row r="88" spans="1:7" ht="15.75" x14ac:dyDescent="0.25">
      <c r="A88" s="34" t="s">
        <v>52</v>
      </c>
      <c r="B88" s="49">
        <v>250</v>
      </c>
      <c r="C88" s="51" t="s">
        <v>49</v>
      </c>
      <c r="D88" s="74">
        <v>250</v>
      </c>
      <c r="E88" s="73">
        <v>1</v>
      </c>
      <c r="F88" s="66">
        <v>115</v>
      </c>
      <c r="G88" s="50">
        <f t="shared" si="0"/>
        <v>115</v>
      </c>
    </row>
    <row r="89" spans="1:7" ht="15.75" x14ac:dyDescent="0.25">
      <c r="A89" s="34" t="s">
        <v>53</v>
      </c>
      <c r="B89" s="49">
        <v>200</v>
      </c>
      <c r="C89" s="51" t="s">
        <v>45</v>
      </c>
      <c r="D89" s="72">
        <v>100</v>
      </c>
      <c r="E89" s="73">
        <v>2</v>
      </c>
      <c r="F89" s="66">
        <v>168</v>
      </c>
      <c r="G89" s="50">
        <f t="shared" si="0"/>
        <v>336</v>
      </c>
    </row>
    <row r="90" spans="1:7" ht="15.75" x14ac:dyDescent="0.25">
      <c r="A90" s="34" t="s">
        <v>55</v>
      </c>
      <c r="B90" s="49">
        <v>62.5</v>
      </c>
      <c r="C90" s="51" t="s">
        <v>45</v>
      </c>
      <c r="D90" s="72">
        <v>100</v>
      </c>
      <c r="E90" s="73">
        <v>1</v>
      </c>
      <c r="F90" s="66">
        <v>252</v>
      </c>
      <c r="G90" s="50">
        <f t="shared" si="0"/>
        <v>252</v>
      </c>
    </row>
    <row r="91" spans="1:7" ht="15.75" x14ac:dyDescent="0.25">
      <c r="A91" s="34" t="s">
        <v>57</v>
      </c>
      <c r="B91" s="49">
        <v>62.5</v>
      </c>
      <c r="C91" s="51" t="s">
        <v>45</v>
      </c>
      <c r="D91" s="72">
        <v>100</v>
      </c>
      <c r="E91" s="73">
        <v>1</v>
      </c>
      <c r="F91" s="66">
        <v>160</v>
      </c>
      <c r="G91" s="50">
        <f t="shared" si="0"/>
        <v>160</v>
      </c>
    </row>
    <row r="92" spans="1:7" ht="15.75" x14ac:dyDescent="0.25">
      <c r="A92" s="34" t="s">
        <v>28</v>
      </c>
      <c r="B92" s="49">
        <v>100</v>
      </c>
      <c r="C92" s="51" t="s">
        <v>72</v>
      </c>
      <c r="D92" s="72">
        <v>100</v>
      </c>
      <c r="E92" s="73">
        <v>1</v>
      </c>
      <c r="F92" s="66">
        <v>105</v>
      </c>
      <c r="G92" s="50">
        <f t="shared" si="0"/>
        <v>105</v>
      </c>
    </row>
    <row r="93" spans="1:7" ht="15.75" x14ac:dyDescent="0.25">
      <c r="A93" s="34" t="s">
        <v>59</v>
      </c>
      <c r="B93" s="52">
        <v>15</v>
      </c>
      <c r="C93" s="51" t="s">
        <v>45</v>
      </c>
      <c r="D93" s="72">
        <v>100</v>
      </c>
      <c r="E93" s="73">
        <v>1</v>
      </c>
      <c r="F93" s="67">
        <v>132</v>
      </c>
      <c r="G93" s="50">
        <f t="shared" si="0"/>
        <v>132</v>
      </c>
    </row>
    <row r="94" spans="1:7" ht="15.75" x14ac:dyDescent="0.25">
      <c r="A94" s="34" t="s">
        <v>20</v>
      </c>
      <c r="B94" s="52">
        <v>25</v>
      </c>
      <c r="C94" s="51" t="s">
        <v>45</v>
      </c>
      <c r="D94" s="72">
        <v>100</v>
      </c>
      <c r="E94" s="73">
        <v>1</v>
      </c>
      <c r="F94" s="67">
        <v>297</v>
      </c>
      <c r="G94" s="50">
        <f t="shared" si="0"/>
        <v>297</v>
      </c>
    </row>
    <row r="95" spans="1:7" ht="15.75" x14ac:dyDescent="0.25">
      <c r="A95" s="39" t="s">
        <v>24</v>
      </c>
      <c r="B95" s="53">
        <v>20</v>
      </c>
      <c r="C95" s="54" t="s">
        <v>45</v>
      </c>
      <c r="D95" s="75">
        <v>20</v>
      </c>
      <c r="E95" s="76">
        <v>1</v>
      </c>
      <c r="F95" s="67">
        <v>106</v>
      </c>
      <c r="G95" s="50">
        <f t="shared" si="0"/>
        <v>106</v>
      </c>
    </row>
    <row r="96" spans="1:7" ht="16.5" thickBot="1" x14ac:dyDescent="0.3">
      <c r="A96" s="34" t="s">
        <v>21</v>
      </c>
      <c r="B96" s="55">
        <v>60</v>
      </c>
      <c r="C96" s="51" t="s">
        <v>49</v>
      </c>
      <c r="D96" s="72">
        <v>200</v>
      </c>
      <c r="E96" s="73">
        <v>1</v>
      </c>
      <c r="F96" s="68">
        <v>380</v>
      </c>
      <c r="G96" s="69">
        <f t="shared" si="0"/>
        <v>380</v>
      </c>
    </row>
    <row r="97" spans="1:7" ht="16.5" thickBot="1" x14ac:dyDescent="0.3">
      <c r="A97" s="56"/>
      <c r="B97" s="56"/>
      <c r="C97" s="56"/>
      <c r="D97" s="56"/>
      <c r="E97" s="56"/>
      <c r="F97" s="56"/>
      <c r="G97" s="57">
        <f>SUM(G82:G96)</f>
        <v>3174</v>
      </c>
    </row>
    <row r="98" spans="1:7" ht="21" x14ac:dyDescent="0.35">
      <c r="B98" s="77" t="s">
        <v>74</v>
      </c>
      <c r="C98" s="78"/>
      <c r="D98" s="78"/>
    </row>
  </sheetData>
  <mergeCells count="1">
    <mergeCell ref="B98:D98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DC6B-2E39-4C26-A9EE-94BC0FB87EA1}">
  <dimension ref="A1:N19"/>
  <sheetViews>
    <sheetView topLeftCell="A7" zoomScale="80" zoomScaleNormal="80" workbookViewId="0">
      <selection activeCell="J18" sqref="J18"/>
    </sheetView>
  </sheetViews>
  <sheetFormatPr defaultRowHeight="15" x14ac:dyDescent="0.2"/>
  <cols>
    <col min="1" max="1" width="28.5703125" style="17" bestFit="1" customWidth="1"/>
    <col min="2" max="2" width="19" style="21" customWidth="1"/>
    <col min="3" max="3" width="9.5703125" style="17" customWidth="1"/>
    <col min="4" max="4" width="13.85546875" style="17" customWidth="1"/>
    <col min="5" max="5" width="15" style="17" customWidth="1"/>
    <col min="6" max="6" width="12.85546875" style="17" customWidth="1"/>
    <col min="7" max="7" width="12" style="17" customWidth="1"/>
    <col min="8" max="8" width="13.5703125" style="17" customWidth="1"/>
    <col min="9" max="9" width="12.7109375" style="17" customWidth="1"/>
    <col min="10" max="10" width="7" style="17" customWidth="1"/>
    <col min="11" max="11" width="12" style="17" customWidth="1"/>
    <col min="12" max="12" width="6.85546875" style="17" customWidth="1"/>
    <col min="13" max="13" width="13.42578125" style="17" customWidth="1"/>
    <col min="14" max="16384" width="9.140625" style="17"/>
  </cols>
  <sheetData>
    <row r="1" spans="1:14" ht="15.75" x14ac:dyDescent="0.25">
      <c r="C1" s="18"/>
    </row>
    <row r="2" spans="1:14" ht="16.5" thickBot="1" x14ac:dyDescent="0.3">
      <c r="C2" s="79" t="s">
        <v>30</v>
      </c>
      <c r="D2" s="80"/>
      <c r="E2" s="80"/>
      <c r="F2" s="80"/>
      <c r="G2" s="80"/>
      <c r="H2" s="80"/>
      <c r="I2" s="80"/>
    </row>
    <row r="3" spans="1:14" ht="15.75" x14ac:dyDescent="0.25">
      <c r="C3" s="19"/>
      <c r="D3" s="81" t="s">
        <v>31</v>
      </c>
      <c r="E3" s="82"/>
      <c r="F3" s="83"/>
      <c r="G3" s="81" t="s">
        <v>32</v>
      </c>
      <c r="H3" s="82"/>
      <c r="I3" s="83"/>
      <c r="J3" s="84" t="s">
        <v>33</v>
      </c>
      <c r="K3" s="85"/>
      <c r="L3" s="85"/>
      <c r="M3" s="86"/>
    </row>
    <row r="4" spans="1:14" ht="94.5" x14ac:dyDescent="0.25">
      <c r="A4" s="22" t="s">
        <v>34</v>
      </c>
      <c r="B4" s="22" t="s">
        <v>35</v>
      </c>
      <c r="C4" s="23" t="s">
        <v>36</v>
      </c>
      <c r="D4" s="24" t="s">
        <v>37</v>
      </c>
      <c r="E4" s="25" t="s">
        <v>38</v>
      </c>
      <c r="F4" s="26" t="s">
        <v>39</v>
      </c>
      <c r="G4" s="24" t="s">
        <v>40</v>
      </c>
      <c r="H4" s="25" t="s">
        <v>41</v>
      </c>
      <c r="I4" s="26" t="s">
        <v>39</v>
      </c>
      <c r="J4" s="24" t="s">
        <v>33</v>
      </c>
      <c r="K4" s="22" t="s">
        <v>42</v>
      </c>
      <c r="L4" s="25" t="s">
        <v>39</v>
      </c>
      <c r="M4" s="27" t="s">
        <v>43</v>
      </c>
      <c r="N4" s="20"/>
    </row>
    <row r="5" spans="1:14" ht="15.75" x14ac:dyDescent="0.25">
      <c r="A5" s="28" t="s">
        <v>60</v>
      </c>
      <c r="B5" s="58" t="s">
        <v>44</v>
      </c>
      <c r="C5" s="29">
        <v>16</v>
      </c>
      <c r="D5" s="30">
        <f>100/20*1</f>
        <v>5</v>
      </c>
      <c r="E5" s="31">
        <f>D5/1*5</f>
        <v>25</v>
      </c>
      <c r="F5" s="32" t="s">
        <v>45</v>
      </c>
      <c r="G5" s="30"/>
      <c r="H5" s="31"/>
      <c r="I5" s="32"/>
      <c r="J5" s="30">
        <f>E5*C5</f>
        <v>400</v>
      </c>
      <c r="K5" s="28">
        <v>400</v>
      </c>
      <c r="L5" s="31" t="s">
        <v>45</v>
      </c>
      <c r="M5" s="33">
        <v>1</v>
      </c>
      <c r="N5" s="20"/>
    </row>
    <row r="6" spans="1:14" x14ac:dyDescent="0.2">
      <c r="A6" s="34" t="s">
        <v>14</v>
      </c>
      <c r="B6" s="58" t="s">
        <v>44</v>
      </c>
      <c r="C6" s="35">
        <v>24</v>
      </c>
      <c r="D6" s="30">
        <f>100/20*1</f>
        <v>5</v>
      </c>
      <c r="E6" s="31">
        <f>D6/1*5</f>
        <v>25</v>
      </c>
      <c r="F6" s="32" t="s">
        <v>45</v>
      </c>
      <c r="G6" s="36"/>
      <c r="H6" s="34"/>
      <c r="I6" s="37"/>
      <c r="J6" s="36">
        <f>E6*C6</f>
        <v>600</v>
      </c>
      <c r="K6" s="34">
        <v>400</v>
      </c>
      <c r="L6" s="34" t="s">
        <v>45</v>
      </c>
      <c r="M6" s="37">
        <v>2</v>
      </c>
    </row>
    <row r="7" spans="1:14" x14ac:dyDescent="0.2">
      <c r="A7" s="34" t="s">
        <v>46</v>
      </c>
      <c r="B7" s="59" t="s">
        <v>47</v>
      </c>
      <c r="C7" s="35">
        <v>16</v>
      </c>
      <c r="D7" s="30">
        <f t="shared" ref="D7:D10" si="0">100/20*1</f>
        <v>5</v>
      </c>
      <c r="E7" s="31">
        <f>D7/2*5</f>
        <v>12.5</v>
      </c>
      <c r="F7" s="37" t="s">
        <v>45</v>
      </c>
      <c r="G7" s="36"/>
      <c r="H7" s="34"/>
      <c r="I7" s="37"/>
      <c r="J7" s="36">
        <f>E7*C7</f>
        <v>200</v>
      </c>
      <c r="K7" s="34">
        <v>400</v>
      </c>
      <c r="L7" s="34" t="s">
        <v>45</v>
      </c>
      <c r="M7" s="37">
        <v>1</v>
      </c>
    </row>
    <row r="8" spans="1:14" x14ac:dyDescent="0.2">
      <c r="A8" s="34" t="s">
        <v>12</v>
      </c>
      <c r="B8" s="58" t="s">
        <v>48</v>
      </c>
      <c r="C8" s="35">
        <v>8</v>
      </c>
      <c r="D8" s="30"/>
      <c r="E8" s="31"/>
      <c r="F8" s="37"/>
      <c r="G8" s="36">
        <f>100/20*1</f>
        <v>5</v>
      </c>
      <c r="H8" s="34">
        <f>G8/1*1</f>
        <v>5</v>
      </c>
      <c r="I8" s="37" t="s">
        <v>49</v>
      </c>
      <c r="J8" s="36">
        <f>H8*C8</f>
        <v>40</v>
      </c>
      <c r="K8" s="34">
        <v>100</v>
      </c>
      <c r="L8" s="34" t="s">
        <v>49</v>
      </c>
      <c r="M8" s="37">
        <v>1</v>
      </c>
    </row>
    <row r="9" spans="1:14" x14ac:dyDescent="0.2">
      <c r="A9" s="34" t="s">
        <v>50</v>
      </c>
      <c r="B9" s="58" t="s">
        <v>51</v>
      </c>
      <c r="C9" s="35">
        <v>8</v>
      </c>
      <c r="D9" s="30">
        <f t="shared" si="0"/>
        <v>5</v>
      </c>
      <c r="E9" s="31">
        <f t="shared" ref="E9:E10" si="1">D9/1*5</f>
        <v>25</v>
      </c>
      <c r="F9" s="37" t="s">
        <v>49</v>
      </c>
      <c r="G9" s="36"/>
      <c r="H9" s="34"/>
      <c r="I9" s="37"/>
      <c r="J9" s="36">
        <f>E9*C9</f>
        <v>200</v>
      </c>
      <c r="K9" s="34">
        <v>250</v>
      </c>
      <c r="L9" s="34" t="s">
        <v>49</v>
      </c>
      <c r="M9" s="37">
        <v>1</v>
      </c>
    </row>
    <row r="10" spans="1:14" x14ac:dyDescent="0.2">
      <c r="A10" s="34" t="s">
        <v>61</v>
      </c>
      <c r="B10" s="59" t="s">
        <v>44</v>
      </c>
      <c r="C10" s="35">
        <v>8</v>
      </c>
      <c r="D10" s="30">
        <f t="shared" si="0"/>
        <v>5</v>
      </c>
      <c r="E10" s="31">
        <f t="shared" si="1"/>
        <v>25</v>
      </c>
      <c r="F10" s="37" t="s">
        <v>45</v>
      </c>
      <c r="G10" s="36"/>
      <c r="H10" s="34"/>
      <c r="I10" s="37"/>
      <c r="J10" s="36">
        <f>E10*C10</f>
        <v>200</v>
      </c>
      <c r="K10" s="34">
        <v>500</v>
      </c>
      <c r="L10" s="34" t="s">
        <v>45</v>
      </c>
      <c r="M10" s="37">
        <v>1</v>
      </c>
    </row>
    <row r="11" spans="1:14" x14ac:dyDescent="0.2">
      <c r="A11" s="34" t="s">
        <v>52</v>
      </c>
      <c r="B11" s="59"/>
      <c r="C11" s="35">
        <v>1</v>
      </c>
      <c r="D11" s="30"/>
      <c r="E11" s="31"/>
      <c r="F11" s="37"/>
      <c r="G11" s="36"/>
      <c r="H11" s="34"/>
      <c r="I11" s="37"/>
      <c r="J11" s="38">
        <v>250</v>
      </c>
      <c r="K11" s="38">
        <v>250</v>
      </c>
      <c r="L11" s="34" t="s">
        <v>49</v>
      </c>
      <c r="M11" s="37">
        <v>1</v>
      </c>
    </row>
    <row r="12" spans="1:14" x14ac:dyDescent="0.2">
      <c r="A12" s="34" t="s">
        <v>53</v>
      </c>
      <c r="B12" s="58" t="s">
        <v>54</v>
      </c>
      <c r="C12" s="35">
        <v>2</v>
      </c>
      <c r="D12" s="30"/>
      <c r="E12" s="31"/>
      <c r="F12" s="37"/>
      <c r="G12" s="36"/>
      <c r="H12" s="34"/>
      <c r="I12" s="37"/>
      <c r="J12" s="36">
        <v>200</v>
      </c>
      <c r="K12" s="34">
        <v>100</v>
      </c>
      <c r="L12" s="34" t="s">
        <v>62</v>
      </c>
      <c r="M12" s="37">
        <v>2</v>
      </c>
    </row>
    <row r="13" spans="1:14" ht="21" customHeight="1" x14ac:dyDescent="0.2">
      <c r="A13" s="34" t="s">
        <v>55</v>
      </c>
      <c r="B13" s="58" t="s">
        <v>56</v>
      </c>
      <c r="C13" s="35">
        <v>5</v>
      </c>
      <c r="D13" s="30"/>
      <c r="E13" s="31"/>
      <c r="F13" s="37"/>
      <c r="G13" s="36">
        <f>100/20*1</f>
        <v>5</v>
      </c>
      <c r="H13" s="34">
        <f>G13/2*5</f>
        <v>12.5</v>
      </c>
      <c r="I13" s="37" t="s">
        <v>49</v>
      </c>
      <c r="J13" s="36">
        <f>H13*C13</f>
        <v>62.5</v>
      </c>
      <c r="K13" s="34">
        <v>100</v>
      </c>
      <c r="L13" s="34" t="s">
        <v>45</v>
      </c>
      <c r="M13" s="37">
        <v>1</v>
      </c>
    </row>
    <row r="14" spans="1:14" ht="24" customHeight="1" x14ac:dyDescent="0.2">
      <c r="A14" s="34" t="s">
        <v>57</v>
      </c>
      <c r="B14" s="58" t="s">
        <v>56</v>
      </c>
      <c r="C14" s="35">
        <v>5</v>
      </c>
      <c r="D14" s="30"/>
      <c r="E14" s="31"/>
      <c r="F14" s="37"/>
      <c r="G14" s="36">
        <f t="shared" ref="G14:G17" si="2">100/20*1</f>
        <v>5</v>
      </c>
      <c r="H14" s="34">
        <f>G14/2*5</f>
        <v>12.5</v>
      </c>
      <c r="I14" s="37" t="s">
        <v>49</v>
      </c>
      <c r="J14" s="36">
        <f>H14*C14</f>
        <v>62.5</v>
      </c>
      <c r="K14" s="34">
        <v>100</v>
      </c>
      <c r="L14" s="34" t="s">
        <v>45</v>
      </c>
      <c r="M14" s="37">
        <v>1</v>
      </c>
    </row>
    <row r="15" spans="1:14" ht="17.25" customHeight="1" x14ac:dyDescent="0.2">
      <c r="A15" s="34" t="s">
        <v>28</v>
      </c>
      <c r="B15" s="58" t="s">
        <v>54</v>
      </c>
      <c r="C15" s="35">
        <v>1</v>
      </c>
      <c r="D15" s="30"/>
      <c r="E15" s="31"/>
      <c r="F15" s="37"/>
      <c r="G15" s="36"/>
      <c r="H15" s="34"/>
      <c r="I15" s="37"/>
      <c r="J15" s="36">
        <v>100</v>
      </c>
      <c r="K15" s="34">
        <v>100</v>
      </c>
      <c r="L15" s="34" t="s">
        <v>45</v>
      </c>
      <c r="M15" s="37">
        <v>1</v>
      </c>
    </row>
    <row r="16" spans="1:14" ht="20.25" customHeight="1" x14ac:dyDescent="0.2">
      <c r="A16" s="34" t="s">
        <v>59</v>
      </c>
      <c r="B16" s="58" t="s">
        <v>58</v>
      </c>
      <c r="C16" s="35">
        <v>3</v>
      </c>
      <c r="D16" s="30"/>
      <c r="E16" s="31"/>
      <c r="F16" s="37"/>
      <c r="G16" s="36">
        <f t="shared" si="2"/>
        <v>5</v>
      </c>
      <c r="H16" s="34">
        <f>G16/5*5</f>
        <v>5</v>
      </c>
      <c r="I16" s="37" t="s">
        <v>49</v>
      </c>
      <c r="J16" s="36">
        <f>H16*C16</f>
        <v>15</v>
      </c>
      <c r="K16" s="34">
        <v>100</v>
      </c>
      <c r="L16" s="34" t="s">
        <v>45</v>
      </c>
      <c r="M16" s="37">
        <v>1</v>
      </c>
    </row>
    <row r="17" spans="1:13" ht="34.5" customHeight="1" x14ac:dyDescent="0.2">
      <c r="A17" s="34" t="s">
        <v>20</v>
      </c>
      <c r="B17" s="58" t="s">
        <v>73</v>
      </c>
      <c r="C17" s="35">
        <v>1</v>
      </c>
      <c r="D17" s="30"/>
      <c r="E17" s="31"/>
      <c r="F17" s="37"/>
      <c r="G17" s="36">
        <f t="shared" si="2"/>
        <v>5</v>
      </c>
      <c r="H17" s="34">
        <f>G17/1*5</f>
        <v>25</v>
      </c>
      <c r="I17" s="37" t="s">
        <v>49</v>
      </c>
      <c r="J17" s="36">
        <f>H17*C17</f>
        <v>25</v>
      </c>
      <c r="K17" s="34">
        <v>100</v>
      </c>
      <c r="L17" s="34" t="s">
        <v>45</v>
      </c>
      <c r="M17" s="37">
        <v>1</v>
      </c>
    </row>
    <row r="18" spans="1:13" ht="33.75" customHeight="1" x14ac:dyDescent="0.2">
      <c r="A18" s="39" t="s">
        <v>24</v>
      </c>
      <c r="B18" s="60" t="s">
        <v>63</v>
      </c>
      <c r="C18" s="40">
        <v>1</v>
      </c>
      <c r="D18" s="30"/>
      <c r="E18" s="31"/>
      <c r="F18" s="41"/>
      <c r="G18" s="42"/>
      <c r="H18" s="39"/>
      <c r="I18" s="41"/>
      <c r="J18" s="42">
        <v>20</v>
      </c>
      <c r="K18" s="39">
        <v>20</v>
      </c>
      <c r="L18" s="34" t="s">
        <v>45</v>
      </c>
      <c r="M18" s="41">
        <v>1</v>
      </c>
    </row>
    <row r="19" spans="1:13" ht="26.25" customHeight="1" thickBot="1" x14ac:dyDescent="0.25">
      <c r="A19" s="34" t="s">
        <v>21</v>
      </c>
      <c r="B19" s="58" t="s">
        <v>64</v>
      </c>
      <c r="C19" s="35">
        <v>6</v>
      </c>
      <c r="D19" s="61"/>
      <c r="E19" s="62"/>
      <c r="F19" s="63"/>
      <c r="G19" s="64">
        <f>100/20*1</f>
        <v>5</v>
      </c>
      <c r="H19" s="65">
        <f>G19/1*2</f>
        <v>10</v>
      </c>
      <c r="I19" s="63" t="s">
        <v>49</v>
      </c>
      <c r="J19" s="64">
        <f>H19*C19</f>
        <v>60</v>
      </c>
      <c r="K19" s="65">
        <v>200</v>
      </c>
      <c r="L19" s="65" t="s">
        <v>45</v>
      </c>
      <c r="M19" s="63">
        <v>1</v>
      </c>
    </row>
  </sheetData>
  <mergeCells count="4">
    <mergeCell ref="C2:I2"/>
    <mergeCell ref="D3:F3"/>
    <mergeCell ref="G3:I3"/>
    <mergeCell ref="J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Sime Greyling</cp:lastModifiedBy>
  <cp:lastPrinted>2021-08-23T11:14:48Z</cp:lastPrinted>
  <dcterms:created xsi:type="dcterms:W3CDTF">2021-07-22T13:41:32Z</dcterms:created>
  <dcterms:modified xsi:type="dcterms:W3CDTF">2024-03-04T10:18:52Z</dcterms:modified>
</cp:coreProperties>
</file>