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ef041a112fd6988/Desktop/Updated Programs/"/>
    </mc:Choice>
  </mc:AlternateContent>
  <xr:revisionPtr revIDLastSave="8" documentId="8_{00AD149D-F6BC-4D8E-A4C4-056E9C1BC886}" xr6:coauthVersionLast="47" xr6:coauthVersionMax="47" xr10:uidLastSave="{FFB68867-5A75-49B5-8552-0B9D94E86A87}"/>
  <bookViews>
    <workbookView xWindow="20370" yWindow="-120" windowWidth="29040" windowHeight="15720" xr2:uid="{C7CAD921-DAF1-497D-963D-E4845D610EF9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8" i="1" l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17" i="2" l="1"/>
  <c r="H17" i="2" s="1"/>
  <c r="J17" i="2" s="1"/>
  <c r="G16" i="2"/>
  <c r="H16" i="2" s="1"/>
  <c r="J16" i="2" s="1"/>
  <c r="G15" i="2"/>
  <c r="H15" i="2" s="1"/>
  <c r="J15" i="2" s="1"/>
  <c r="G13" i="2"/>
  <c r="H13" i="2" s="1"/>
  <c r="J13" i="2" s="1"/>
  <c r="G12" i="2"/>
  <c r="H12" i="2" s="1"/>
  <c r="J12" i="2" s="1"/>
  <c r="G11" i="2"/>
  <c r="J11" i="2" s="1"/>
  <c r="D9" i="2"/>
  <c r="E9" i="2" s="1"/>
  <c r="J9" i="2" s="1"/>
  <c r="D8" i="2"/>
  <c r="E8" i="2" s="1"/>
  <c r="J8" i="2" s="1"/>
  <c r="G7" i="2"/>
  <c r="H7" i="2" s="1"/>
  <c r="J7" i="2" s="1"/>
  <c r="D6" i="2"/>
  <c r="E6" i="2" s="1"/>
  <c r="J6" i="2" s="1"/>
  <c r="D5" i="2"/>
  <c r="E5" i="2" s="1"/>
  <c r="J5" i="2" s="1"/>
  <c r="D4" i="2"/>
  <c r="E4" i="2" s="1"/>
  <c r="J4" i="2" s="1"/>
</calcChain>
</file>

<file path=xl/sharedStrings.xml><?xml version="1.0" encoding="utf-8"?>
<sst xmlns="http://schemas.openxmlformats.org/spreadsheetml/2006/main" count="303" uniqueCount="81">
  <si>
    <t>For 20 pairs for 6 weeks</t>
  </si>
  <si>
    <t>Start with this program 6 weeks before coupling of pigeons</t>
  </si>
  <si>
    <t>Vitamins</t>
  </si>
  <si>
    <t>Full Day</t>
  </si>
  <si>
    <t>Treatment</t>
  </si>
  <si>
    <t>Morning</t>
  </si>
  <si>
    <t>Afternoon</t>
  </si>
  <si>
    <t xml:space="preserve">Week </t>
  </si>
  <si>
    <t>Sunday</t>
  </si>
  <si>
    <t>Monday</t>
  </si>
  <si>
    <t>Tuesday</t>
  </si>
  <si>
    <t>Wednesday</t>
  </si>
  <si>
    <t>Thursday</t>
  </si>
  <si>
    <t>Friday</t>
  </si>
  <si>
    <t>Saturday</t>
  </si>
  <si>
    <t>Multibreed &amp; Feather and Immune Oil</t>
  </si>
  <si>
    <t>Bludform</t>
  </si>
  <si>
    <t>Ferti-Cal</t>
  </si>
  <si>
    <t>Entromune &amp; AvioGel</t>
  </si>
  <si>
    <t>None</t>
  </si>
  <si>
    <t>No Treatment</t>
  </si>
  <si>
    <t>Avio-Soluworm</t>
  </si>
  <si>
    <t>Spray with Secticide Spray*</t>
  </si>
  <si>
    <t>AvioCox</t>
  </si>
  <si>
    <t>Typhoid Cure</t>
  </si>
  <si>
    <t>Ekto/ Endo Tabs - 1 tablet per pigeon</t>
  </si>
  <si>
    <t>Spiradox</t>
  </si>
  <si>
    <t>AvioDox</t>
  </si>
  <si>
    <t>AvioNidazole in drinkwater</t>
  </si>
  <si>
    <t>For Racing Pigeons</t>
  </si>
  <si>
    <t xml:space="preserve">*First </t>
  </si>
  <si>
    <t xml:space="preserve"> *Dr Botha-Deltamune Autogenous PPMV1/NDV  vaccine</t>
  </si>
  <si>
    <t>Vaccine</t>
  </si>
  <si>
    <t xml:space="preserve">*For the first Breeding season vaccination Pigeons need to be vaccinated specifically against the new Pakistani Strain </t>
  </si>
  <si>
    <t>of Pigeon Paramyxo Virus 1 (PPMV1)  that was isolated early in 2020 by Dr Botha with the support of  Deltamune</t>
  </si>
  <si>
    <t>**Second</t>
  </si>
  <si>
    <t>Use either Dr Botha-Deltamune Autogenous PPMV1/NDV  vaccine again or</t>
  </si>
  <si>
    <t>May also use Nobilus Paramyxovaccine</t>
  </si>
  <si>
    <t>Start with Routine Breeding Program after this Pre-Breeding progam.</t>
  </si>
  <si>
    <t>Vaccinate PPMV1 (see below*)</t>
  </si>
  <si>
    <t>Vaccinate PPMV1 (see below **)</t>
  </si>
  <si>
    <t>Pre-Breeding Program 2022</t>
  </si>
  <si>
    <t>Product list needed for 100 Pigeons</t>
  </si>
  <si>
    <t>Give with Food</t>
  </si>
  <si>
    <t>Give with Water</t>
  </si>
  <si>
    <t>Total</t>
  </si>
  <si>
    <t>Product</t>
  </si>
  <si>
    <t>Dosage</t>
  </si>
  <si>
    <t>Days used Total</t>
  </si>
  <si>
    <t>Daily feed for 100 pigeons (Kg)</t>
  </si>
  <si>
    <t>Daily Product needed for 100 pigeons (grams/ml)</t>
  </si>
  <si>
    <t>Measuring units</t>
  </si>
  <si>
    <t>Water for 100 pigeons (Litre)</t>
  </si>
  <si>
    <t>Daily Product needed for 100 pigeons (ml)</t>
  </si>
  <si>
    <t xml:space="preserve">Container </t>
  </si>
  <si>
    <t>Total Containers</t>
  </si>
  <si>
    <t>Entromune</t>
  </si>
  <si>
    <t>5g to 1kg food</t>
  </si>
  <si>
    <t>g</t>
  </si>
  <si>
    <t>Aviogel</t>
  </si>
  <si>
    <t>5g to 2kg food</t>
  </si>
  <si>
    <t>1ml to 1l of water</t>
  </si>
  <si>
    <t>ml</t>
  </si>
  <si>
    <t>Avio-Feather &amp; Immune Oil</t>
  </si>
  <si>
    <t>5ml to 1kg food</t>
  </si>
  <si>
    <t>Multibreed</t>
  </si>
  <si>
    <t>Secticide spray</t>
  </si>
  <si>
    <t>2g to 1l water</t>
  </si>
  <si>
    <t>5g to 1l water</t>
  </si>
  <si>
    <t>Ekto/ Endo tabs</t>
  </si>
  <si>
    <t>1tab per pigeon</t>
  </si>
  <si>
    <t>tabs</t>
  </si>
  <si>
    <t>AvioNidazole</t>
  </si>
  <si>
    <t>Vaccinate PPMV1</t>
  </si>
  <si>
    <t>Product Needed:</t>
  </si>
  <si>
    <t>Product Size</t>
  </si>
  <si>
    <t>Bottles of product needed</t>
  </si>
  <si>
    <t>Cost per Bottle</t>
  </si>
  <si>
    <t>Total Cost</t>
  </si>
  <si>
    <t>Total Product needed for 6 weeks</t>
  </si>
  <si>
    <t>Make contact with PigeonVet for a special price is you order everything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</si>
</sst>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0" fillId="0" borderId="8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9" xfId="0" applyFont="1" applyBorder="1" applyAlignment="1">
      <alignment wrapText="1"/>
    </xf>
    <xf numFmtId="0" fontId="8" fillId="0" borderId="8" xfId="0" applyFont="1" applyBorder="1"/>
    <xf numFmtId="0" fontId="8" fillId="0" borderId="20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19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9" fillId="0" borderId="0" xfId="0" applyFont="1"/>
    <xf numFmtId="0" fontId="9" fillId="0" borderId="13" xfId="0" applyFont="1" applyBorder="1"/>
    <xf numFmtId="0" fontId="9" fillId="0" borderId="14" xfId="0" applyFont="1" applyBorder="1"/>
    <xf numFmtId="0" fontId="8" fillId="0" borderId="15" xfId="0" applyFont="1" applyBorder="1" applyAlignment="1">
      <alignment horizontal="center"/>
    </xf>
    <xf numFmtId="0" fontId="8" fillId="0" borderId="0" xfId="0" applyFont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0" fontId="9" fillId="0" borderId="8" xfId="0" applyFont="1" applyBorder="1" applyAlignment="1">
      <alignment horizontal="right"/>
    </xf>
    <xf numFmtId="164" fontId="9" fillId="0" borderId="19" xfId="0" applyNumberFormat="1" applyFont="1" applyBorder="1" applyAlignment="1">
      <alignment horizontal="right"/>
    </xf>
    <xf numFmtId="164" fontId="9" fillId="0" borderId="20" xfId="0" applyNumberFormat="1" applyFont="1" applyBorder="1" applyAlignment="1">
      <alignment horizontal="left"/>
    </xf>
    <xf numFmtId="0" fontId="12" fillId="0" borderId="8" xfId="0" applyFont="1" applyBorder="1" applyAlignment="1">
      <alignment horizontal="right"/>
    </xf>
    <xf numFmtId="164" fontId="12" fillId="0" borderId="19" xfId="0" applyNumberFormat="1" applyFont="1" applyBorder="1" applyAlignment="1">
      <alignment horizontal="right"/>
    </xf>
    <xf numFmtId="0" fontId="12" fillId="0" borderId="25" xfId="0" applyFont="1" applyBorder="1" applyAlignment="1">
      <alignment horizontal="right"/>
    </xf>
    <xf numFmtId="0" fontId="10" fillId="2" borderId="8" xfId="0" applyFont="1" applyFill="1" applyBorder="1"/>
    <xf numFmtId="0" fontId="10" fillId="2" borderId="8" xfId="0" applyFont="1" applyFill="1" applyBorder="1" applyAlignment="1">
      <alignment wrapText="1"/>
    </xf>
    <xf numFmtId="0" fontId="11" fillId="2" borderId="26" xfId="0" applyFont="1" applyFill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26" xfId="0" applyFont="1" applyBorder="1"/>
    <xf numFmtId="0" fontId="9" fillId="0" borderId="25" xfId="0" applyFont="1" applyBorder="1"/>
    <xf numFmtId="0" fontId="9" fillId="0" borderId="27" xfId="0" applyFont="1" applyBorder="1"/>
    <xf numFmtId="0" fontId="12" fillId="0" borderId="8" xfId="0" applyFont="1" applyBorder="1"/>
    <xf numFmtId="0" fontId="10" fillId="2" borderId="13" xfId="0" applyFont="1" applyFill="1" applyBorder="1" applyAlignment="1">
      <alignment wrapText="1"/>
    </xf>
    <xf numFmtId="0" fontId="10" fillId="2" borderId="15" xfId="0" applyFont="1" applyFill="1" applyBorder="1" applyAlignment="1">
      <alignment wrapText="1"/>
    </xf>
    <xf numFmtId="164" fontId="9" fillId="0" borderId="21" xfId="0" applyNumberFormat="1" applyFont="1" applyBorder="1"/>
    <xf numFmtId="164" fontId="9" fillId="0" borderId="23" xfId="0" applyNumberFormat="1" applyFont="1" applyBorder="1"/>
    <xf numFmtId="164" fontId="9" fillId="0" borderId="24" xfId="0" applyNumberFormat="1" applyFont="1" applyBorder="1"/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3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1019175</xdr:colOff>
      <xdr:row>0</xdr:row>
      <xdr:rowOff>0</xdr:rowOff>
    </xdr:from>
    <xdr:to>
      <xdr:col>4</xdr:col>
      <xdr:colOff>2114168</xdr:colOff>
      <xdr:row>4</xdr:row>
      <xdr:rowOff>59355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B8E7B28-DDA7-40BE-84EE-1E4AC0FA0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4275" y="0"/>
          <a:ext cx="1094993" cy="1049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C5916-5EF1-482F-8CDB-A8BE97B8CF8F}">
  <sheetPr>
    <pageSetUpPr fitToPage="1"/>
  </sheetPr>
  <dimension ref="A1:G85"/>
  <sheetViews>
    <sheetView tabSelected="1" topLeftCell="A58" zoomScale="80" zoomScaleNormal="80" workbookViewId="0">
      <selection activeCell="F85" sqref="F85"/>
    </sheetView>
  </sheetViews>
  <sheetFormatPr defaultRowHeight="15" x14ac:dyDescent="0.25"/>
  <cols>
    <col min="1" max="1" width="28.42578125" bestFit="1" customWidth="1"/>
    <col min="2" max="2" width="16.140625" customWidth="1"/>
    <col min="3" max="3" width="36.140625" customWidth="1"/>
    <col min="4" max="4" width="36.28515625" customWidth="1"/>
    <col min="5" max="5" width="36.140625" customWidth="1"/>
    <col min="6" max="6" width="9.85546875" bestFit="1" customWidth="1"/>
    <col min="7" max="7" width="11.7109375" bestFit="1" customWidth="1"/>
  </cols>
  <sheetData>
    <row r="1" spans="1:5" ht="26.25" x14ac:dyDescent="0.4">
      <c r="A1" s="2"/>
      <c r="C1" s="2" t="s">
        <v>41</v>
      </c>
    </row>
    <row r="2" spans="1:5" x14ac:dyDescent="0.25">
      <c r="A2" t="s">
        <v>29</v>
      </c>
      <c r="D2" t="s">
        <v>0</v>
      </c>
    </row>
    <row r="3" spans="1:5" ht="21.75" thickBot="1" x14ac:dyDescent="0.4">
      <c r="C3" s="3" t="s">
        <v>1</v>
      </c>
    </row>
    <row r="4" spans="1:5" x14ac:dyDescent="0.25">
      <c r="C4" s="4" t="s">
        <v>2</v>
      </c>
      <c r="D4" s="5" t="s">
        <v>4</v>
      </c>
      <c r="E4" s="6" t="s">
        <v>4</v>
      </c>
    </row>
    <row r="5" spans="1:5" ht="15.75" thickBot="1" x14ac:dyDescent="0.3">
      <c r="C5" s="7" t="s">
        <v>3</v>
      </c>
      <c r="D5" s="8" t="s">
        <v>5</v>
      </c>
      <c r="E5" s="9" t="s">
        <v>6</v>
      </c>
    </row>
    <row r="6" spans="1:5" x14ac:dyDescent="0.25">
      <c r="A6" s="10" t="s">
        <v>7</v>
      </c>
    </row>
    <row r="7" spans="1:5" x14ac:dyDescent="0.25">
      <c r="A7" s="11">
        <v>-6</v>
      </c>
      <c r="B7" s="12" t="s">
        <v>8</v>
      </c>
      <c r="C7" s="12" t="s">
        <v>15</v>
      </c>
      <c r="D7" s="12" t="s">
        <v>39</v>
      </c>
      <c r="E7" s="12" t="s">
        <v>22</v>
      </c>
    </row>
    <row r="8" spans="1:5" x14ac:dyDescent="0.25">
      <c r="A8" s="11"/>
      <c r="B8" s="12" t="s">
        <v>9</v>
      </c>
      <c r="C8" s="12" t="s">
        <v>16</v>
      </c>
      <c r="D8" s="12" t="s">
        <v>20</v>
      </c>
      <c r="E8" s="12" t="s">
        <v>20</v>
      </c>
    </row>
    <row r="9" spans="1:5" x14ac:dyDescent="0.25">
      <c r="A9" s="11"/>
      <c r="B9" s="12" t="s">
        <v>10</v>
      </c>
      <c r="C9" s="12" t="s">
        <v>17</v>
      </c>
      <c r="D9" s="12" t="s">
        <v>20</v>
      </c>
      <c r="E9" s="12" t="s">
        <v>20</v>
      </c>
    </row>
    <row r="10" spans="1:5" x14ac:dyDescent="0.25">
      <c r="A10" s="11"/>
      <c r="B10" s="12" t="s">
        <v>11</v>
      </c>
      <c r="C10" s="12" t="s">
        <v>18</v>
      </c>
      <c r="D10" s="12" t="s">
        <v>20</v>
      </c>
      <c r="E10" s="12" t="s">
        <v>20</v>
      </c>
    </row>
    <row r="11" spans="1:5" x14ac:dyDescent="0.25">
      <c r="A11" s="11"/>
      <c r="B11" s="12" t="s">
        <v>12</v>
      </c>
      <c r="C11" s="12" t="s">
        <v>17</v>
      </c>
      <c r="D11" s="12" t="s">
        <v>20</v>
      </c>
      <c r="E11" s="12" t="s">
        <v>20</v>
      </c>
    </row>
    <row r="12" spans="1:5" x14ac:dyDescent="0.25">
      <c r="A12" s="11"/>
      <c r="B12" s="12" t="s">
        <v>13</v>
      </c>
      <c r="C12" s="12" t="s">
        <v>18</v>
      </c>
      <c r="D12" s="12" t="s">
        <v>20</v>
      </c>
      <c r="E12" s="12" t="s">
        <v>20</v>
      </c>
    </row>
    <row r="13" spans="1:5" ht="15.75" thickBot="1" x14ac:dyDescent="0.3">
      <c r="A13" s="7"/>
      <c r="B13" s="12" t="s">
        <v>14</v>
      </c>
      <c r="C13" s="12" t="s">
        <v>19</v>
      </c>
      <c r="D13" s="12" t="s">
        <v>21</v>
      </c>
      <c r="E13" s="12" t="s">
        <v>21</v>
      </c>
    </row>
    <row r="14" spans="1:5" ht="15.75" thickBot="1" x14ac:dyDescent="0.3">
      <c r="A14" s="1"/>
    </row>
    <row r="15" spans="1:5" x14ac:dyDescent="0.25">
      <c r="A15" s="10" t="s">
        <v>7</v>
      </c>
    </row>
    <row r="16" spans="1:5" x14ac:dyDescent="0.25">
      <c r="A16" s="11">
        <v>-5</v>
      </c>
      <c r="B16" s="12" t="s">
        <v>8</v>
      </c>
      <c r="C16" s="12" t="s">
        <v>15</v>
      </c>
      <c r="D16" s="12" t="s">
        <v>20</v>
      </c>
      <c r="E16" s="12" t="s">
        <v>20</v>
      </c>
    </row>
    <row r="17" spans="1:5" x14ac:dyDescent="0.25">
      <c r="A17" s="11"/>
      <c r="B17" s="12" t="s">
        <v>9</v>
      </c>
      <c r="C17" s="12" t="s">
        <v>16</v>
      </c>
      <c r="D17" s="12" t="s">
        <v>20</v>
      </c>
      <c r="E17" s="12" t="s">
        <v>20</v>
      </c>
    </row>
    <row r="18" spans="1:5" x14ac:dyDescent="0.25">
      <c r="A18" s="11"/>
      <c r="B18" s="12" t="s">
        <v>10</v>
      </c>
      <c r="C18" s="12" t="s">
        <v>17</v>
      </c>
      <c r="D18" s="12" t="s">
        <v>23</v>
      </c>
      <c r="E18" s="12" t="s">
        <v>23</v>
      </c>
    </row>
    <row r="19" spans="1:5" x14ac:dyDescent="0.25">
      <c r="A19" s="11"/>
      <c r="B19" s="12" t="s">
        <v>11</v>
      </c>
      <c r="C19" s="12" t="s">
        <v>18</v>
      </c>
      <c r="D19" s="12" t="s">
        <v>23</v>
      </c>
      <c r="E19" s="12" t="s">
        <v>23</v>
      </c>
    </row>
    <row r="20" spans="1:5" x14ac:dyDescent="0.25">
      <c r="A20" s="11"/>
      <c r="B20" s="12" t="s">
        <v>12</v>
      </c>
      <c r="C20" s="12" t="s">
        <v>17</v>
      </c>
      <c r="D20" s="12" t="s">
        <v>23</v>
      </c>
      <c r="E20" s="12" t="s">
        <v>23</v>
      </c>
    </row>
    <row r="21" spans="1:5" x14ac:dyDescent="0.25">
      <c r="A21" s="11"/>
      <c r="B21" s="12" t="s">
        <v>13</v>
      </c>
      <c r="C21" s="12" t="s">
        <v>18</v>
      </c>
      <c r="D21" s="12" t="s">
        <v>20</v>
      </c>
      <c r="E21" s="12" t="s">
        <v>20</v>
      </c>
    </row>
    <row r="22" spans="1:5" ht="15.75" thickBot="1" x14ac:dyDescent="0.3">
      <c r="A22" s="7"/>
      <c r="B22" s="12" t="s">
        <v>14</v>
      </c>
      <c r="C22" s="12" t="s">
        <v>19</v>
      </c>
      <c r="D22" s="12" t="s">
        <v>40</v>
      </c>
      <c r="E22" s="12" t="s">
        <v>20</v>
      </c>
    </row>
    <row r="23" spans="1:5" ht="15.75" thickBot="1" x14ac:dyDescent="0.3">
      <c r="A23" s="1"/>
    </row>
    <row r="24" spans="1:5" x14ac:dyDescent="0.25">
      <c r="A24" s="10" t="s">
        <v>7</v>
      </c>
    </row>
    <row r="25" spans="1:5" x14ac:dyDescent="0.25">
      <c r="A25" s="11">
        <v>-4</v>
      </c>
      <c r="B25" s="12" t="s">
        <v>8</v>
      </c>
      <c r="C25" s="12" t="s">
        <v>18</v>
      </c>
      <c r="D25" s="12" t="s">
        <v>24</v>
      </c>
      <c r="E25" s="12" t="s">
        <v>24</v>
      </c>
    </row>
    <row r="26" spans="1:5" x14ac:dyDescent="0.25">
      <c r="A26" s="11"/>
      <c r="B26" s="12" t="s">
        <v>9</v>
      </c>
      <c r="C26" s="12" t="s">
        <v>18</v>
      </c>
      <c r="D26" s="12" t="s">
        <v>24</v>
      </c>
      <c r="E26" s="12" t="s">
        <v>24</v>
      </c>
    </row>
    <row r="27" spans="1:5" x14ac:dyDescent="0.25">
      <c r="A27" s="11"/>
      <c r="B27" s="12" t="s">
        <v>10</v>
      </c>
      <c r="C27" s="12" t="s">
        <v>18</v>
      </c>
      <c r="D27" s="12" t="s">
        <v>24</v>
      </c>
      <c r="E27" s="12" t="s">
        <v>24</v>
      </c>
    </row>
    <row r="28" spans="1:5" x14ac:dyDescent="0.25">
      <c r="A28" s="11"/>
      <c r="B28" s="12" t="s">
        <v>11</v>
      </c>
      <c r="C28" s="12" t="s">
        <v>18</v>
      </c>
      <c r="D28" s="12" t="s">
        <v>24</v>
      </c>
      <c r="E28" s="12" t="s">
        <v>24</v>
      </c>
    </row>
    <row r="29" spans="1:5" x14ac:dyDescent="0.25">
      <c r="A29" s="11"/>
      <c r="B29" s="12" t="s">
        <v>12</v>
      </c>
      <c r="C29" s="12" t="s">
        <v>18</v>
      </c>
      <c r="D29" s="12" t="s">
        <v>24</v>
      </c>
      <c r="E29" s="12" t="s">
        <v>24</v>
      </c>
    </row>
    <row r="30" spans="1:5" x14ac:dyDescent="0.25">
      <c r="A30" s="11"/>
      <c r="B30" s="12" t="s">
        <v>13</v>
      </c>
      <c r="C30" s="12" t="s">
        <v>18</v>
      </c>
      <c r="D30" s="12" t="s">
        <v>24</v>
      </c>
      <c r="E30" s="12" t="s">
        <v>24</v>
      </c>
    </row>
    <row r="31" spans="1:5" ht="15.75" thickBot="1" x14ac:dyDescent="0.3">
      <c r="A31" s="7"/>
      <c r="B31" s="12" t="s">
        <v>14</v>
      </c>
      <c r="C31" s="12" t="s">
        <v>18</v>
      </c>
      <c r="D31" s="12" t="s">
        <v>24</v>
      </c>
      <c r="E31" s="12" t="s">
        <v>24</v>
      </c>
    </row>
    <row r="32" spans="1:5" ht="15.75" thickBot="1" x14ac:dyDescent="0.3">
      <c r="A32" s="1"/>
    </row>
    <row r="33" spans="1:5" x14ac:dyDescent="0.25">
      <c r="A33" s="10" t="s">
        <v>7</v>
      </c>
    </row>
    <row r="34" spans="1:5" x14ac:dyDescent="0.25">
      <c r="A34" s="11">
        <v>-3</v>
      </c>
      <c r="B34" s="12" t="s">
        <v>8</v>
      </c>
      <c r="C34" s="12" t="s">
        <v>18</v>
      </c>
      <c r="D34" s="12" t="s">
        <v>24</v>
      </c>
      <c r="E34" s="12" t="s">
        <v>24</v>
      </c>
    </row>
    <row r="35" spans="1:5" x14ac:dyDescent="0.25">
      <c r="A35" s="11"/>
      <c r="B35" s="12" t="s">
        <v>9</v>
      </c>
      <c r="C35" s="12" t="s">
        <v>18</v>
      </c>
      <c r="D35" s="12" t="s">
        <v>24</v>
      </c>
      <c r="E35" s="12" t="s">
        <v>24</v>
      </c>
    </row>
    <row r="36" spans="1:5" x14ac:dyDescent="0.25">
      <c r="A36" s="11"/>
      <c r="B36" s="12" t="s">
        <v>10</v>
      </c>
      <c r="C36" s="12" t="s">
        <v>18</v>
      </c>
      <c r="D36" s="12" t="s">
        <v>24</v>
      </c>
      <c r="E36" s="12" t="s">
        <v>24</v>
      </c>
    </row>
    <row r="37" spans="1:5" x14ac:dyDescent="0.25">
      <c r="A37" s="11"/>
      <c r="B37" s="12" t="s">
        <v>11</v>
      </c>
      <c r="C37" s="12" t="s">
        <v>18</v>
      </c>
      <c r="D37" s="12" t="s">
        <v>20</v>
      </c>
      <c r="E37" s="12" t="s">
        <v>20</v>
      </c>
    </row>
    <row r="38" spans="1:5" x14ac:dyDescent="0.25">
      <c r="A38" s="11"/>
      <c r="B38" s="12" t="s">
        <v>12</v>
      </c>
      <c r="C38" s="12" t="s">
        <v>17</v>
      </c>
      <c r="D38" s="12" t="s">
        <v>20</v>
      </c>
      <c r="E38" s="12" t="s">
        <v>20</v>
      </c>
    </row>
    <row r="39" spans="1:5" x14ac:dyDescent="0.25">
      <c r="A39" s="11"/>
      <c r="B39" s="12" t="s">
        <v>13</v>
      </c>
      <c r="C39" s="12" t="s">
        <v>18</v>
      </c>
      <c r="D39" s="12" t="s">
        <v>20</v>
      </c>
      <c r="E39" s="12" t="s">
        <v>25</v>
      </c>
    </row>
    <row r="40" spans="1:5" ht="15.75" thickBot="1" x14ac:dyDescent="0.3">
      <c r="A40" s="7"/>
      <c r="B40" s="12" t="s">
        <v>14</v>
      </c>
      <c r="C40" s="12" t="s">
        <v>17</v>
      </c>
      <c r="D40" s="12" t="s">
        <v>20</v>
      </c>
      <c r="E40" s="12" t="s">
        <v>20</v>
      </c>
    </row>
    <row r="41" spans="1:5" ht="15.75" thickBot="1" x14ac:dyDescent="0.3">
      <c r="A41" s="1"/>
    </row>
    <row r="42" spans="1:5" x14ac:dyDescent="0.25">
      <c r="A42" s="10" t="s">
        <v>7</v>
      </c>
    </row>
    <row r="43" spans="1:5" x14ac:dyDescent="0.25">
      <c r="A43" s="11">
        <v>-2</v>
      </c>
      <c r="B43" s="12" t="s">
        <v>8</v>
      </c>
      <c r="C43" s="12" t="s">
        <v>15</v>
      </c>
      <c r="D43" s="12" t="s">
        <v>26</v>
      </c>
      <c r="E43" s="12" t="s">
        <v>26</v>
      </c>
    </row>
    <row r="44" spans="1:5" x14ac:dyDescent="0.25">
      <c r="A44" s="11"/>
      <c r="B44" s="12" t="s">
        <v>9</v>
      </c>
      <c r="C44" s="12" t="s">
        <v>16</v>
      </c>
      <c r="D44" s="12" t="s">
        <v>26</v>
      </c>
      <c r="E44" s="12" t="s">
        <v>26</v>
      </c>
    </row>
    <row r="45" spans="1:5" x14ac:dyDescent="0.25">
      <c r="A45" s="11"/>
      <c r="B45" s="12" t="s">
        <v>10</v>
      </c>
      <c r="C45" s="12" t="s">
        <v>17</v>
      </c>
      <c r="D45" s="12" t="s">
        <v>26</v>
      </c>
      <c r="E45" s="12" t="s">
        <v>26</v>
      </c>
    </row>
    <row r="46" spans="1:5" x14ac:dyDescent="0.25">
      <c r="A46" s="11"/>
      <c r="B46" s="12" t="s">
        <v>11</v>
      </c>
      <c r="C46" s="12" t="s">
        <v>18</v>
      </c>
      <c r="D46" s="12" t="s">
        <v>26</v>
      </c>
      <c r="E46" s="12" t="s">
        <v>26</v>
      </c>
    </row>
    <row r="47" spans="1:5" x14ac:dyDescent="0.25">
      <c r="A47" s="11"/>
      <c r="B47" s="12" t="s">
        <v>12</v>
      </c>
      <c r="C47" s="12" t="s">
        <v>17</v>
      </c>
      <c r="D47" s="12" t="s">
        <v>26</v>
      </c>
      <c r="E47" s="12" t="s">
        <v>26</v>
      </c>
    </row>
    <row r="48" spans="1:5" x14ac:dyDescent="0.25">
      <c r="A48" s="11"/>
      <c r="B48" s="12" t="s">
        <v>13</v>
      </c>
      <c r="C48" s="12" t="s">
        <v>18</v>
      </c>
      <c r="D48" s="12" t="s">
        <v>26</v>
      </c>
      <c r="E48" s="12" t="s">
        <v>26</v>
      </c>
    </row>
    <row r="49" spans="1:5" ht="15.75" thickBot="1" x14ac:dyDescent="0.3">
      <c r="A49" s="7"/>
      <c r="B49" s="12" t="s">
        <v>14</v>
      </c>
      <c r="C49" s="12" t="s">
        <v>17</v>
      </c>
      <c r="D49" s="12" t="s">
        <v>26</v>
      </c>
      <c r="E49" s="12" t="s">
        <v>26</v>
      </c>
    </row>
    <row r="50" spans="1:5" ht="15.75" thickBot="1" x14ac:dyDescent="0.3">
      <c r="A50" s="1"/>
    </row>
    <row r="51" spans="1:5" x14ac:dyDescent="0.25">
      <c r="A51" s="10" t="s">
        <v>7</v>
      </c>
    </row>
    <row r="52" spans="1:5" x14ac:dyDescent="0.25">
      <c r="A52" s="11">
        <v>-1</v>
      </c>
      <c r="B52" s="12" t="s">
        <v>8</v>
      </c>
      <c r="C52" s="12" t="s">
        <v>15</v>
      </c>
      <c r="D52" s="12" t="s">
        <v>27</v>
      </c>
      <c r="E52" s="12" t="s">
        <v>27</v>
      </c>
    </row>
    <row r="53" spans="1:5" x14ac:dyDescent="0.25">
      <c r="A53" s="11"/>
      <c r="B53" s="12" t="s">
        <v>9</v>
      </c>
      <c r="C53" s="12" t="s">
        <v>16</v>
      </c>
      <c r="D53" s="12" t="s">
        <v>27</v>
      </c>
      <c r="E53" s="12" t="s">
        <v>27</v>
      </c>
    </row>
    <row r="54" spans="1:5" x14ac:dyDescent="0.25">
      <c r="A54" s="11"/>
      <c r="B54" s="12" t="s">
        <v>10</v>
      </c>
      <c r="C54" s="12" t="s">
        <v>17</v>
      </c>
      <c r="D54" s="12" t="s">
        <v>27</v>
      </c>
      <c r="E54" s="12" t="s">
        <v>27</v>
      </c>
    </row>
    <row r="55" spans="1:5" x14ac:dyDescent="0.25">
      <c r="A55" s="11"/>
      <c r="B55" s="12" t="s">
        <v>11</v>
      </c>
      <c r="C55" s="12" t="s">
        <v>18</v>
      </c>
      <c r="D55" s="12" t="s">
        <v>28</v>
      </c>
      <c r="E55" s="12" t="s">
        <v>20</v>
      </c>
    </row>
    <row r="56" spans="1:5" x14ac:dyDescent="0.25">
      <c r="A56" s="11"/>
      <c r="B56" s="12" t="s">
        <v>12</v>
      </c>
      <c r="C56" s="12" t="s">
        <v>17</v>
      </c>
      <c r="D56" s="12" t="s">
        <v>28</v>
      </c>
      <c r="E56" s="12" t="s">
        <v>28</v>
      </c>
    </row>
    <row r="57" spans="1:5" x14ac:dyDescent="0.25">
      <c r="A57" s="11"/>
      <c r="B57" s="12" t="s">
        <v>13</v>
      </c>
      <c r="C57" s="12" t="s">
        <v>18</v>
      </c>
      <c r="D57" s="12" t="s">
        <v>28</v>
      </c>
      <c r="E57" s="12" t="s">
        <v>28</v>
      </c>
    </row>
    <row r="58" spans="1:5" ht="15.75" thickBot="1" x14ac:dyDescent="0.3">
      <c r="A58" s="7"/>
      <c r="B58" s="12" t="s">
        <v>14</v>
      </c>
      <c r="C58" s="12" t="s">
        <v>17</v>
      </c>
      <c r="D58" s="12" t="s">
        <v>28</v>
      </c>
      <c r="E58" s="12" t="s">
        <v>28</v>
      </c>
    </row>
    <row r="59" spans="1:5" x14ac:dyDescent="0.25">
      <c r="A59" s="13" t="s">
        <v>30</v>
      </c>
      <c r="B59" s="14" t="s">
        <v>31</v>
      </c>
    </row>
    <row r="60" spans="1:5" x14ac:dyDescent="0.25">
      <c r="A60" s="13" t="s">
        <v>32</v>
      </c>
      <c r="B60" s="14" t="s">
        <v>33</v>
      </c>
    </row>
    <row r="61" spans="1:5" x14ac:dyDescent="0.25">
      <c r="A61" s="13"/>
      <c r="B61" s="15" t="s">
        <v>34</v>
      </c>
    </row>
    <row r="62" spans="1:5" x14ac:dyDescent="0.25">
      <c r="A62" s="13"/>
      <c r="B62" s="15"/>
    </row>
    <row r="63" spans="1:5" x14ac:dyDescent="0.25">
      <c r="A63" s="13" t="s">
        <v>35</v>
      </c>
      <c r="B63" s="15" t="s">
        <v>36</v>
      </c>
    </row>
    <row r="64" spans="1:5" x14ac:dyDescent="0.25">
      <c r="A64" s="13" t="s">
        <v>32</v>
      </c>
      <c r="B64" s="15" t="s">
        <v>37</v>
      </c>
    </row>
    <row r="65" spans="1:7" x14ac:dyDescent="0.25">
      <c r="B65" s="16" t="s">
        <v>38</v>
      </c>
    </row>
    <row r="66" spans="1:7" ht="15.75" thickBot="1" x14ac:dyDescent="0.3"/>
    <row r="67" spans="1:7" ht="72" x14ac:dyDescent="0.25">
      <c r="A67" s="44" t="s">
        <v>74</v>
      </c>
      <c r="B67" s="45" t="s">
        <v>79</v>
      </c>
      <c r="C67" s="44"/>
      <c r="D67" s="45" t="s">
        <v>75</v>
      </c>
      <c r="E67" s="46" t="s">
        <v>76</v>
      </c>
      <c r="F67" s="52" t="s">
        <v>77</v>
      </c>
      <c r="G67" s="53" t="s">
        <v>78</v>
      </c>
    </row>
    <row r="68" spans="1:7" ht="30.75" x14ac:dyDescent="0.25">
      <c r="A68" s="23" t="s">
        <v>56</v>
      </c>
      <c r="B68" s="38">
        <v>500</v>
      </c>
      <c r="C68" s="23" t="s">
        <v>58</v>
      </c>
      <c r="D68" s="23">
        <v>400</v>
      </c>
      <c r="E68" s="47">
        <v>2</v>
      </c>
      <c r="F68" s="39">
        <v>218</v>
      </c>
      <c r="G68" s="40">
        <f t="shared" ref="G68:G82" si="0">F68*E68</f>
        <v>436</v>
      </c>
    </row>
    <row r="69" spans="1:7" ht="15.75" x14ac:dyDescent="0.25">
      <c r="A69" s="25" t="s">
        <v>17</v>
      </c>
      <c r="B69" s="38">
        <v>300</v>
      </c>
      <c r="C69" s="25" t="s">
        <v>58</v>
      </c>
      <c r="D69" s="25">
        <v>400</v>
      </c>
      <c r="E69" s="48">
        <v>1</v>
      </c>
      <c r="F69" s="39">
        <v>235</v>
      </c>
      <c r="G69" s="40">
        <f t="shared" si="0"/>
        <v>235</v>
      </c>
    </row>
    <row r="70" spans="1:7" ht="15.75" x14ac:dyDescent="0.25">
      <c r="A70" s="25" t="s">
        <v>59</v>
      </c>
      <c r="B70" s="38">
        <v>250</v>
      </c>
      <c r="C70" s="25" t="s">
        <v>58</v>
      </c>
      <c r="D70" s="25">
        <v>400</v>
      </c>
      <c r="E70" s="48">
        <v>1</v>
      </c>
      <c r="F70" s="39">
        <v>168</v>
      </c>
      <c r="G70" s="40">
        <f t="shared" si="0"/>
        <v>168</v>
      </c>
    </row>
    <row r="71" spans="1:7" ht="15.75" x14ac:dyDescent="0.25">
      <c r="A71" s="25" t="s">
        <v>16</v>
      </c>
      <c r="B71" s="38">
        <v>20</v>
      </c>
      <c r="C71" s="25" t="s">
        <v>62</v>
      </c>
      <c r="D71" s="25">
        <v>100</v>
      </c>
      <c r="E71" s="48">
        <v>1</v>
      </c>
      <c r="F71" s="39">
        <v>108</v>
      </c>
      <c r="G71" s="40">
        <f t="shared" si="0"/>
        <v>108</v>
      </c>
    </row>
    <row r="72" spans="1:7" ht="15.75" x14ac:dyDescent="0.25">
      <c r="A72" s="25" t="s">
        <v>63</v>
      </c>
      <c r="B72" s="38">
        <v>100</v>
      </c>
      <c r="C72" s="25" t="s">
        <v>62</v>
      </c>
      <c r="D72" s="25">
        <v>250</v>
      </c>
      <c r="E72" s="48">
        <v>1</v>
      </c>
      <c r="F72" s="39">
        <v>132</v>
      </c>
      <c r="G72" s="40">
        <f t="shared" si="0"/>
        <v>132</v>
      </c>
    </row>
    <row r="73" spans="1:7" ht="15.75" x14ac:dyDescent="0.25">
      <c r="A73" s="25" t="s">
        <v>65</v>
      </c>
      <c r="B73" s="38">
        <v>100</v>
      </c>
      <c r="C73" s="25" t="s">
        <v>58</v>
      </c>
      <c r="D73" s="25">
        <v>500</v>
      </c>
      <c r="E73" s="48">
        <v>1</v>
      </c>
      <c r="F73" s="39">
        <v>195</v>
      </c>
      <c r="G73" s="40">
        <f t="shared" si="0"/>
        <v>195</v>
      </c>
    </row>
    <row r="74" spans="1:7" ht="15.75" x14ac:dyDescent="0.25">
      <c r="A74" s="25" t="s">
        <v>66</v>
      </c>
      <c r="B74" s="38">
        <v>250</v>
      </c>
      <c r="C74" s="25" t="s">
        <v>62</v>
      </c>
      <c r="D74" s="25">
        <v>250</v>
      </c>
      <c r="E74" s="48">
        <v>1</v>
      </c>
      <c r="F74" s="39">
        <v>115</v>
      </c>
      <c r="G74" s="40">
        <f t="shared" si="0"/>
        <v>115</v>
      </c>
    </row>
    <row r="75" spans="1:7" ht="15.75" x14ac:dyDescent="0.25">
      <c r="A75" s="25" t="s">
        <v>21</v>
      </c>
      <c r="B75" s="38">
        <v>25</v>
      </c>
      <c r="C75" s="25" t="s">
        <v>58</v>
      </c>
      <c r="D75" s="25">
        <v>100</v>
      </c>
      <c r="E75" s="48">
        <v>1</v>
      </c>
      <c r="F75" s="39">
        <v>297</v>
      </c>
      <c r="G75" s="40">
        <f t="shared" si="0"/>
        <v>297</v>
      </c>
    </row>
    <row r="76" spans="1:7" ht="15.75" x14ac:dyDescent="0.25">
      <c r="A76" s="25" t="s">
        <v>24</v>
      </c>
      <c r="B76" s="38">
        <v>100</v>
      </c>
      <c r="C76" s="25" t="s">
        <v>58</v>
      </c>
      <c r="D76" s="25">
        <v>200</v>
      </c>
      <c r="E76" s="48">
        <v>1</v>
      </c>
      <c r="F76" s="39">
        <v>380</v>
      </c>
      <c r="G76" s="40">
        <f t="shared" si="0"/>
        <v>380</v>
      </c>
    </row>
    <row r="77" spans="1:7" ht="15.75" x14ac:dyDescent="0.25">
      <c r="A77" s="25" t="s">
        <v>23</v>
      </c>
      <c r="B77" s="38">
        <v>75</v>
      </c>
      <c r="C77" s="25" t="s">
        <v>58</v>
      </c>
      <c r="D77" s="25">
        <v>100</v>
      </c>
      <c r="E77" s="48">
        <v>1</v>
      </c>
      <c r="F77" s="39">
        <v>167</v>
      </c>
      <c r="G77" s="40">
        <f t="shared" si="0"/>
        <v>167</v>
      </c>
    </row>
    <row r="78" spans="1:7" ht="15.75" x14ac:dyDescent="0.25">
      <c r="A78" s="25" t="s">
        <v>69</v>
      </c>
      <c r="B78" s="38">
        <v>100</v>
      </c>
      <c r="C78" s="25" t="s">
        <v>71</v>
      </c>
      <c r="D78" s="25">
        <v>100</v>
      </c>
      <c r="E78" s="48">
        <v>1</v>
      </c>
      <c r="F78" s="39">
        <v>138</v>
      </c>
      <c r="G78" s="40">
        <f t="shared" si="0"/>
        <v>138</v>
      </c>
    </row>
    <row r="79" spans="1:7" ht="15.75" x14ac:dyDescent="0.25">
      <c r="A79" s="25" t="s">
        <v>26</v>
      </c>
      <c r="B79" s="41">
        <v>175</v>
      </c>
      <c r="C79" s="25" t="s">
        <v>58</v>
      </c>
      <c r="D79" s="25">
        <v>200</v>
      </c>
      <c r="E79" s="48">
        <v>1</v>
      </c>
      <c r="F79" s="42">
        <v>481</v>
      </c>
      <c r="G79" s="40">
        <f t="shared" si="0"/>
        <v>481</v>
      </c>
    </row>
    <row r="80" spans="1:7" ht="15.75" x14ac:dyDescent="0.25">
      <c r="A80" s="25" t="s">
        <v>27</v>
      </c>
      <c r="B80" s="41">
        <v>75</v>
      </c>
      <c r="C80" s="25" t="s">
        <v>58</v>
      </c>
      <c r="D80" s="25">
        <v>100</v>
      </c>
      <c r="E80" s="48">
        <v>1</v>
      </c>
      <c r="F80" s="42">
        <v>99</v>
      </c>
      <c r="G80" s="40">
        <f t="shared" si="0"/>
        <v>99</v>
      </c>
    </row>
    <row r="81" spans="1:7" ht="15.75" x14ac:dyDescent="0.25">
      <c r="A81" s="25" t="s">
        <v>72</v>
      </c>
      <c r="B81" s="43">
        <v>100</v>
      </c>
      <c r="C81" s="49" t="s">
        <v>58</v>
      </c>
      <c r="D81" s="49">
        <v>100</v>
      </c>
      <c r="E81" s="50">
        <v>1</v>
      </c>
      <c r="F81" s="42">
        <v>175</v>
      </c>
      <c r="G81" s="40">
        <f t="shared" si="0"/>
        <v>175</v>
      </c>
    </row>
    <row r="82" spans="1:7" ht="16.5" thickBot="1" x14ac:dyDescent="0.3">
      <c r="A82" s="35" t="s">
        <v>73</v>
      </c>
      <c r="B82" s="51">
        <v>40</v>
      </c>
      <c r="C82" s="25" t="s">
        <v>62</v>
      </c>
      <c r="D82" s="25">
        <v>20</v>
      </c>
      <c r="E82" s="48">
        <v>2</v>
      </c>
      <c r="F82" s="54">
        <v>605</v>
      </c>
      <c r="G82" s="55">
        <f t="shared" si="0"/>
        <v>1210</v>
      </c>
    </row>
    <row r="83" spans="1:7" ht="16.5" thickBot="1" x14ac:dyDescent="0.3">
      <c r="A83" s="29"/>
      <c r="B83" s="29"/>
      <c r="C83" s="29"/>
      <c r="D83" s="29"/>
      <c r="E83" s="29"/>
      <c r="F83" s="29"/>
      <c r="G83" s="56">
        <f>SUM(G68:G82)</f>
        <v>4336</v>
      </c>
    </row>
    <row r="85" spans="1:7" ht="23.25" x14ac:dyDescent="0.35">
      <c r="B85" s="62" t="s">
        <v>80</v>
      </c>
      <c r="C85" s="62"/>
      <c r="D85" s="62"/>
      <c r="E85" s="62"/>
    </row>
  </sheetData>
  <mergeCells count="1">
    <mergeCell ref="B85:E85"/>
  </mergeCells>
  <pageMargins left="0.7" right="0.7" top="0.75" bottom="0.75" header="0.3" footer="0.3"/>
  <pageSetup paperSize="9" scale="98" fitToHeight="0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18164-B89C-4BEE-94F1-58E060243987}">
  <dimension ref="A1:N18"/>
  <sheetViews>
    <sheetView topLeftCell="A19" zoomScale="90" zoomScaleNormal="90" workbookViewId="0">
      <selection activeCell="A20" sqref="A20:G36"/>
    </sheetView>
  </sheetViews>
  <sheetFormatPr defaultRowHeight="15" x14ac:dyDescent="0.2"/>
  <cols>
    <col min="1" max="1" width="28.5703125" style="29" bestFit="1" customWidth="1"/>
    <col min="2" max="2" width="23.140625" style="29" bestFit="1" customWidth="1"/>
    <col min="3" max="3" width="9.5703125" style="29" customWidth="1"/>
    <col min="4" max="4" width="13.85546875" style="29" customWidth="1"/>
    <col min="5" max="5" width="12.7109375" style="29" customWidth="1"/>
    <col min="6" max="6" width="12.85546875" style="29" customWidth="1"/>
    <col min="7" max="7" width="11.85546875" style="29" customWidth="1"/>
    <col min="8" max="8" width="10.7109375" style="29" customWidth="1"/>
    <col min="9" max="9" width="12.7109375" style="29" customWidth="1"/>
    <col min="10" max="10" width="7" style="29" customWidth="1"/>
    <col min="11" max="11" width="12" style="29" customWidth="1"/>
    <col min="12" max="12" width="12.7109375" style="29" customWidth="1"/>
    <col min="13" max="13" width="13.42578125" style="29" customWidth="1"/>
    <col min="14" max="16384" width="9.140625" style="29"/>
  </cols>
  <sheetData>
    <row r="1" spans="1:14" ht="16.5" thickBot="1" x14ac:dyDescent="0.3">
      <c r="A1" s="26"/>
      <c r="B1" s="27"/>
      <c r="C1" s="57" t="s">
        <v>42</v>
      </c>
      <c r="D1" s="58"/>
      <c r="E1" s="58"/>
      <c r="F1" s="58"/>
      <c r="G1" s="58"/>
      <c r="H1" s="58"/>
      <c r="I1" s="58"/>
      <c r="J1" s="27"/>
      <c r="K1" s="27"/>
      <c r="L1" s="27"/>
      <c r="M1" s="28"/>
    </row>
    <row r="2" spans="1:14" ht="15.75" x14ac:dyDescent="0.25">
      <c r="A2" s="30"/>
      <c r="B2" s="31"/>
      <c r="C2" s="32"/>
      <c r="D2" s="59" t="s">
        <v>43</v>
      </c>
      <c r="E2" s="60"/>
      <c r="F2" s="61"/>
      <c r="G2" s="59" t="s">
        <v>44</v>
      </c>
      <c r="H2" s="60"/>
      <c r="I2" s="61"/>
      <c r="J2" s="59" t="s">
        <v>45</v>
      </c>
      <c r="K2" s="60"/>
      <c r="L2" s="60"/>
      <c r="M2" s="61"/>
    </row>
    <row r="3" spans="1:14" ht="94.5" x14ac:dyDescent="0.25">
      <c r="A3" s="17" t="s">
        <v>46</v>
      </c>
      <c r="B3" s="18" t="s">
        <v>47</v>
      </c>
      <c r="C3" s="19" t="s">
        <v>48</v>
      </c>
      <c r="D3" s="17" t="s">
        <v>49</v>
      </c>
      <c r="E3" s="20" t="s">
        <v>50</v>
      </c>
      <c r="F3" s="19" t="s">
        <v>51</v>
      </c>
      <c r="G3" s="17" t="s">
        <v>52</v>
      </c>
      <c r="H3" s="20" t="s">
        <v>53</v>
      </c>
      <c r="I3" s="19" t="s">
        <v>51</v>
      </c>
      <c r="J3" s="17" t="s">
        <v>45</v>
      </c>
      <c r="K3" s="20" t="s">
        <v>54</v>
      </c>
      <c r="L3" s="20" t="s">
        <v>51</v>
      </c>
      <c r="M3" s="19" t="s">
        <v>55</v>
      </c>
      <c r="N3" s="33"/>
    </row>
    <row r="4" spans="1:14" ht="15.75" x14ac:dyDescent="0.25">
      <c r="A4" s="21" t="s">
        <v>56</v>
      </c>
      <c r="B4" s="25" t="s">
        <v>57</v>
      </c>
      <c r="C4" s="22">
        <v>20</v>
      </c>
      <c r="D4" s="21">
        <f>100/20*1</f>
        <v>5</v>
      </c>
      <c r="E4" s="23">
        <f>D4/1*5</f>
        <v>25</v>
      </c>
      <c r="F4" s="22" t="s">
        <v>58</v>
      </c>
      <c r="G4" s="21"/>
      <c r="H4" s="23"/>
      <c r="I4" s="22"/>
      <c r="J4" s="21">
        <f>E4*C4</f>
        <v>500</v>
      </c>
      <c r="K4" s="23">
        <v>400</v>
      </c>
      <c r="L4" s="23" t="s">
        <v>58</v>
      </c>
      <c r="M4" s="22">
        <v>2</v>
      </c>
      <c r="N4" s="33"/>
    </row>
    <row r="5" spans="1:14" ht="14.25" customHeight="1" x14ac:dyDescent="0.2">
      <c r="A5" s="24" t="s">
        <v>17</v>
      </c>
      <c r="B5" s="25" t="s">
        <v>57</v>
      </c>
      <c r="C5" s="34">
        <v>12</v>
      </c>
      <c r="D5" s="21">
        <f>100/20*1</f>
        <v>5</v>
      </c>
      <c r="E5" s="23">
        <f>D5/1*5</f>
        <v>25</v>
      </c>
      <c r="F5" s="22" t="s">
        <v>58</v>
      </c>
      <c r="G5" s="24"/>
      <c r="H5" s="25"/>
      <c r="I5" s="34"/>
      <c r="J5" s="21">
        <f t="shared" ref="J5:J6" si="0">E5*C5</f>
        <v>300</v>
      </c>
      <c r="K5" s="25">
        <v>400</v>
      </c>
      <c r="L5" s="25" t="s">
        <v>58</v>
      </c>
      <c r="M5" s="34">
        <v>1</v>
      </c>
    </row>
    <row r="6" spans="1:14" x14ac:dyDescent="0.2">
      <c r="A6" s="24" t="s">
        <v>59</v>
      </c>
      <c r="B6" s="25" t="s">
        <v>60</v>
      </c>
      <c r="C6" s="34">
        <v>20</v>
      </c>
      <c r="D6" s="21">
        <f t="shared" ref="D6:D9" si="1">100/20*1</f>
        <v>5</v>
      </c>
      <c r="E6" s="23">
        <f>D6/2*5</f>
        <v>12.5</v>
      </c>
      <c r="F6" s="34" t="s">
        <v>58</v>
      </c>
      <c r="G6" s="24"/>
      <c r="H6" s="25"/>
      <c r="I6" s="34"/>
      <c r="J6" s="21">
        <f t="shared" si="0"/>
        <v>250</v>
      </c>
      <c r="K6" s="25">
        <v>400</v>
      </c>
      <c r="L6" s="25" t="s">
        <v>58</v>
      </c>
      <c r="M6" s="34">
        <v>1</v>
      </c>
    </row>
    <row r="7" spans="1:14" x14ac:dyDescent="0.2">
      <c r="A7" s="24" t="s">
        <v>16</v>
      </c>
      <c r="B7" s="25" t="s">
        <v>61</v>
      </c>
      <c r="C7" s="34">
        <v>4</v>
      </c>
      <c r="D7" s="21"/>
      <c r="E7" s="23"/>
      <c r="F7" s="34"/>
      <c r="G7" s="24">
        <f>100/20*1</f>
        <v>5</v>
      </c>
      <c r="H7" s="25">
        <f>G7/1*1</f>
        <v>5</v>
      </c>
      <c r="I7" s="34" t="s">
        <v>62</v>
      </c>
      <c r="J7" s="24">
        <f>H7*C7</f>
        <v>20</v>
      </c>
      <c r="K7" s="25">
        <v>100</v>
      </c>
      <c r="L7" s="25" t="s">
        <v>62</v>
      </c>
      <c r="M7" s="34">
        <v>1</v>
      </c>
    </row>
    <row r="8" spans="1:14" x14ac:dyDescent="0.2">
      <c r="A8" s="24" t="s">
        <v>63</v>
      </c>
      <c r="B8" s="25" t="s">
        <v>64</v>
      </c>
      <c r="C8" s="34">
        <v>4</v>
      </c>
      <c r="D8" s="21">
        <f t="shared" si="1"/>
        <v>5</v>
      </c>
      <c r="E8" s="23">
        <f t="shared" ref="E8:E9" si="2">D8/1*5</f>
        <v>25</v>
      </c>
      <c r="F8" s="34" t="s">
        <v>62</v>
      </c>
      <c r="G8" s="24"/>
      <c r="H8" s="25"/>
      <c r="I8" s="34"/>
      <c r="J8" s="24">
        <f>E8*C8</f>
        <v>100</v>
      </c>
      <c r="K8" s="25">
        <v>250</v>
      </c>
      <c r="L8" s="25" t="s">
        <v>62</v>
      </c>
      <c r="M8" s="34">
        <v>1</v>
      </c>
    </row>
    <row r="9" spans="1:14" x14ac:dyDescent="0.2">
      <c r="A9" s="24" t="s">
        <v>65</v>
      </c>
      <c r="B9" s="25" t="s">
        <v>57</v>
      </c>
      <c r="C9" s="34">
        <v>4</v>
      </c>
      <c r="D9" s="21">
        <f t="shared" si="1"/>
        <v>5</v>
      </c>
      <c r="E9" s="23">
        <f t="shared" si="2"/>
        <v>25</v>
      </c>
      <c r="F9" s="34" t="s">
        <v>58</v>
      </c>
      <c r="G9" s="24"/>
      <c r="H9" s="25"/>
      <c r="I9" s="34"/>
      <c r="J9" s="24">
        <f>E9*C9</f>
        <v>100</v>
      </c>
      <c r="K9" s="25">
        <v>500</v>
      </c>
      <c r="L9" s="25" t="s">
        <v>58</v>
      </c>
      <c r="M9" s="34">
        <v>1</v>
      </c>
    </row>
    <row r="10" spans="1:14" x14ac:dyDescent="0.2">
      <c r="A10" s="24" t="s">
        <v>66</v>
      </c>
      <c r="B10" s="25"/>
      <c r="C10" s="34">
        <v>1</v>
      </c>
      <c r="D10" s="21"/>
      <c r="E10" s="23"/>
      <c r="F10" s="34"/>
      <c r="G10" s="24"/>
      <c r="H10" s="25"/>
      <c r="I10" s="34"/>
      <c r="J10" s="24">
        <v>250</v>
      </c>
      <c r="K10" s="25">
        <v>250</v>
      </c>
      <c r="L10" s="25" t="s">
        <v>62</v>
      </c>
      <c r="M10" s="34">
        <v>1</v>
      </c>
    </row>
    <row r="11" spans="1:14" x14ac:dyDescent="0.2">
      <c r="A11" s="24" t="s">
        <v>21</v>
      </c>
      <c r="B11" s="25" t="s">
        <v>68</v>
      </c>
      <c r="C11" s="34">
        <v>1</v>
      </c>
      <c r="D11" s="21"/>
      <c r="E11" s="23"/>
      <c r="F11" s="34"/>
      <c r="G11" s="24">
        <f t="shared" ref="G11" si="3">100/20*1</f>
        <v>5</v>
      </c>
      <c r="H11" s="25">
        <v>25</v>
      </c>
      <c r="I11" s="34" t="s">
        <v>62</v>
      </c>
      <c r="J11" s="24">
        <f>H11*C11</f>
        <v>25</v>
      </c>
      <c r="K11" s="25">
        <v>100</v>
      </c>
      <c r="L11" s="25" t="s">
        <v>58</v>
      </c>
      <c r="M11" s="34">
        <v>1</v>
      </c>
    </row>
    <row r="12" spans="1:14" x14ac:dyDescent="0.2">
      <c r="A12" s="24" t="s">
        <v>24</v>
      </c>
      <c r="B12" s="25" t="s">
        <v>67</v>
      </c>
      <c r="C12" s="34">
        <v>10</v>
      </c>
      <c r="D12" s="21"/>
      <c r="E12" s="23"/>
      <c r="F12" s="34"/>
      <c r="G12" s="24">
        <f>100/20*1</f>
        <v>5</v>
      </c>
      <c r="H12" s="25">
        <f>G12/1*2</f>
        <v>10</v>
      </c>
      <c r="I12" s="34" t="s">
        <v>62</v>
      </c>
      <c r="J12" s="24">
        <f>H12*C12</f>
        <v>100</v>
      </c>
      <c r="K12" s="25">
        <v>200</v>
      </c>
      <c r="L12" s="25" t="s">
        <v>58</v>
      </c>
      <c r="M12" s="34">
        <v>1</v>
      </c>
    </row>
    <row r="13" spans="1:14" x14ac:dyDescent="0.2">
      <c r="A13" s="24" t="s">
        <v>23</v>
      </c>
      <c r="B13" s="25" t="s">
        <v>68</v>
      </c>
      <c r="C13" s="34">
        <v>3</v>
      </c>
      <c r="D13" s="24"/>
      <c r="E13" s="25"/>
      <c r="F13" s="34"/>
      <c r="G13" s="24">
        <f>100/20*1</f>
        <v>5</v>
      </c>
      <c r="H13" s="25">
        <f>G13/1*5</f>
        <v>25</v>
      </c>
      <c r="I13" s="34" t="s">
        <v>58</v>
      </c>
      <c r="J13" s="24">
        <f>H13*C13</f>
        <v>75</v>
      </c>
      <c r="K13" s="25">
        <v>100</v>
      </c>
      <c r="L13" s="25" t="s">
        <v>58</v>
      </c>
      <c r="M13" s="34">
        <v>1</v>
      </c>
    </row>
    <row r="14" spans="1:14" x14ac:dyDescent="0.2">
      <c r="A14" s="24" t="s">
        <v>69</v>
      </c>
      <c r="B14" s="25" t="s">
        <v>70</v>
      </c>
      <c r="C14" s="34">
        <v>1</v>
      </c>
      <c r="D14" s="24"/>
      <c r="E14" s="25"/>
      <c r="F14" s="34"/>
      <c r="G14" s="24"/>
      <c r="H14" s="25"/>
      <c r="I14" s="34"/>
      <c r="J14" s="24">
        <v>100</v>
      </c>
      <c r="K14" s="25">
        <v>100</v>
      </c>
      <c r="L14" s="25" t="s">
        <v>71</v>
      </c>
      <c r="M14" s="34">
        <v>1</v>
      </c>
    </row>
    <row r="15" spans="1:14" x14ac:dyDescent="0.2">
      <c r="A15" s="24" t="s">
        <v>26</v>
      </c>
      <c r="B15" s="25" t="s">
        <v>68</v>
      </c>
      <c r="C15" s="34">
        <v>7</v>
      </c>
      <c r="D15" s="24"/>
      <c r="E15" s="25"/>
      <c r="F15" s="34"/>
      <c r="G15" s="24">
        <f>100/20*1</f>
        <v>5</v>
      </c>
      <c r="H15" s="25">
        <f>G15/1*5</f>
        <v>25</v>
      </c>
      <c r="I15" s="34" t="s">
        <v>62</v>
      </c>
      <c r="J15" s="24">
        <f>H15*C15</f>
        <v>175</v>
      </c>
      <c r="K15" s="25">
        <v>200</v>
      </c>
      <c r="L15" s="25" t="s">
        <v>58</v>
      </c>
      <c r="M15" s="34">
        <v>1</v>
      </c>
    </row>
    <row r="16" spans="1:14" x14ac:dyDescent="0.2">
      <c r="A16" s="24" t="s">
        <v>27</v>
      </c>
      <c r="B16" s="25" t="s">
        <v>68</v>
      </c>
      <c r="C16" s="34">
        <v>3</v>
      </c>
      <c r="D16" s="24"/>
      <c r="E16" s="25"/>
      <c r="F16" s="34"/>
      <c r="G16" s="24">
        <f t="shared" ref="G16:G17" si="4">100/20*1</f>
        <v>5</v>
      </c>
      <c r="H16" s="25">
        <f t="shared" ref="H16:H17" si="5">G16/1*5</f>
        <v>25</v>
      </c>
      <c r="I16" s="34" t="s">
        <v>62</v>
      </c>
      <c r="J16" s="24">
        <f t="shared" ref="J16:J17" si="6">H16*C16</f>
        <v>75</v>
      </c>
      <c r="K16" s="25">
        <v>100</v>
      </c>
      <c r="L16" s="25" t="s">
        <v>58</v>
      </c>
      <c r="M16" s="34">
        <v>1</v>
      </c>
    </row>
    <row r="17" spans="1:13" x14ac:dyDescent="0.2">
      <c r="A17" s="24" t="s">
        <v>72</v>
      </c>
      <c r="B17" s="25" t="s">
        <v>68</v>
      </c>
      <c r="C17" s="34">
        <v>4</v>
      </c>
      <c r="D17" s="24"/>
      <c r="E17" s="25"/>
      <c r="F17" s="34"/>
      <c r="G17" s="24">
        <f t="shared" si="4"/>
        <v>5</v>
      </c>
      <c r="H17" s="25">
        <f t="shared" si="5"/>
        <v>25</v>
      </c>
      <c r="I17" s="34" t="s">
        <v>62</v>
      </c>
      <c r="J17" s="24">
        <f t="shared" si="6"/>
        <v>100</v>
      </c>
      <c r="K17" s="25">
        <v>100</v>
      </c>
      <c r="L17" s="25" t="s">
        <v>58</v>
      </c>
      <c r="M17" s="34">
        <v>1</v>
      </c>
    </row>
    <row r="18" spans="1:13" ht="15.75" thickBot="1" x14ac:dyDescent="0.25">
      <c r="A18" s="35" t="s">
        <v>73</v>
      </c>
      <c r="B18" s="36"/>
      <c r="C18" s="37">
        <v>2</v>
      </c>
      <c r="D18" s="35"/>
      <c r="E18" s="36"/>
      <c r="F18" s="37"/>
      <c r="G18" s="35"/>
      <c r="H18" s="36"/>
      <c r="I18" s="37"/>
      <c r="J18" s="35">
        <v>40</v>
      </c>
      <c r="K18" s="36">
        <v>20</v>
      </c>
      <c r="L18" s="36" t="s">
        <v>62</v>
      </c>
      <c r="M18" s="37">
        <v>2</v>
      </c>
    </row>
  </sheetData>
  <mergeCells count="4">
    <mergeCell ref="C1:I1"/>
    <mergeCell ref="D2:F2"/>
    <mergeCell ref="G2:I2"/>
    <mergeCell ref="J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Sime Greyling</cp:lastModifiedBy>
  <cp:lastPrinted>2021-08-19T08:39:05Z</cp:lastPrinted>
  <dcterms:created xsi:type="dcterms:W3CDTF">2021-07-22T13:19:43Z</dcterms:created>
  <dcterms:modified xsi:type="dcterms:W3CDTF">2024-03-04T10:19:54Z</dcterms:modified>
</cp:coreProperties>
</file>