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f041a112fd6988/Desktop/Updated Programs/"/>
    </mc:Choice>
  </mc:AlternateContent>
  <xr:revisionPtr revIDLastSave="85" documentId="8_{783AB7BB-CF95-4224-9D71-DC169918D509}" xr6:coauthVersionLast="47" xr6:coauthVersionMax="47" xr10:uidLastSave="{3074305F-C721-4ED7-8453-C5E7B4B4D2FC}"/>
  <bookViews>
    <workbookView xWindow="20370" yWindow="-120" windowWidth="29040" windowHeight="15720" activeTab="1" xr2:uid="{00000000-000D-0000-FFFF-FFFF00000000}"/>
  </bookViews>
  <sheets>
    <sheet name="Table 1" sheetId="1" r:id="rId1"/>
    <sheet name="Tab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7" i="2"/>
  <c r="H17" i="2" s="1"/>
  <c r="J17" i="2" s="1"/>
  <c r="G14" i="2"/>
  <c r="H14" i="2" s="1"/>
  <c r="J14" i="2" s="1"/>
  <c r="D13" i="2"/>
  <c r="E13" i="2" s="1"/>
  <c r="J13" i="2" s="1"/>
  <c r="D11" i="2"/>
  <c r="E11" i="2" s="1"/>
  <c r="J11" i="2" s="1"/>
  <c r="G19" i="2" l="1"/>
  <c r="H19" i="2" s="1"/>
  <c r="J19" i="2" s="1"/>
  <c r="H18" i="2" l="1"/>
  <c r="J18" i="2" s="1"/>
  <c r="H16" i="2"/>
  <c r="J16" i="2" s="1"/>
  <c r="J12" i="2"/>
  <c r="H10" i="2"/>
  <c r="J10" i="2" s="1"/>
  <c r="D8" i="2"/>
  <c r="E8" i="2" s="1"/>
  <c r="J8" i="2" s="1"/>
  <c r="D6" i="2"/>
  <c r="E6" i="2" s="1"/>
  <c r="J6" i="2" s="1"/>
  <c r="D5" i="2"/>
  <c r="E5" i="2" s="1"/>
  <c r="J5" i="2" s="1"/>
</calcChain>
</file>

<file path=xl/sharedStrings.xml><?xml version="1.0" encoding="utf-8"?>
<sst xmlns="http://schemas.openxmlformats.org/spreadsheetml/2006/main" count="357" uniqueCount="90">
  <si>
    <r>
      <rPr>
        <b/>
        <sz val="28"/>
        <color rgb="FFFF0000"/>
        <rFont val="Calibri"/>
        <family val="1"/>
      </rPr>
      <t>Youngster program</t>
    </r>
  </si>
  <si>
    <r>
      <rPr>
        <b/>
        <sz val="12"/>
        <rFont val="Calibri"/>
        <family val="1"/>
      </rPr>
      <t xml:space="preserve">For Racing Pigeons
</t>
    </r>
    <r>
      <rPr>
        <b/>
        <sz val="12"/>
        <rFont val="Calibri"/>
        <family val="1"/>
      </rPr>
      <t>For 100 Youngsters for 16 weeks</t>
    </r>
  </si>
  <si>
    <r>
      <rPr>
        <b/>
        <sz val="12"/>
        <rFont val="Calibri"/>
        <family val="1"/>
      </rPr>
      <t>Start with this program on the day of weaning</t>
    </r>
  </si>
  <si>
    <r>
      <rPr>
        <b/>
        <sz val="12"/>
        <rFont val="Calibri"/>
        <family val="1"/>
      </rPr>
      <t>Week 1</t>
    </r>
  </si>
  <si>
    <r>
      <rPr>
        <b/>
        <sz val="12"/>
        <rFont val="Calibri"/>
        <family val="1"/>
      </rPr>
      <t>Full Day</t>
    </r>
  </si>
  <si>
    <r>
      <rPr>
        <b/>
        <sz val="12"/>
        <rFont val="Calibri"/>
        <family val="1"/>
      </rPr>
      <t>Morning</t>
    </r>
  </si>
  <si>
    <r>
      <rPr>
        <b/>
        <sz val="12"/>
        <rFont val="Calibri"/>
        <family val="1"/>
      </rPr>
      <t>Afternoon</t>
    </r>
  </si>
  <si>
    <r>
      <rPr>
        <b/>
        <sz val="12"/>
        <rFont val="Calibri"/>
        <family val="1"/>
      </rPr>
      <t>Sunday</t>
    </r>
  </si>
  <si>
    <r>
      <rPr>
        <b/>
        <sz val="12"/>
        <rFont val="Calibri"/>
        <family val="1"/>
      </rPr>
      <t>Multibreed &amp; Feather and Immune Oil</t>
    </r>
  </si>
  <si>
    <r>
      <rPr>
        <b/>
        <sz val="12"/>
        <rFont val="Calibri"/>
        <family val="1"/>
      </rPr>
      <t>No Treatment</t>
    </r>
  </si>
  <si>
    <r>
      <rPr>
        <b/>
        <sz val="12"/>
        <rFont val="Calibri"/>
        <family val="1"/>
      </rPr>
      <t>AvioTrich &amp; Secticide Spray*</t>
    </r>
  </si>
  <si>
    <r>
      <rPr>
        <b/>
        <sz val="12"/>
        <rFont val="Calibri"/>
        <family val="1"/>
      </rPr>
      <t>Monday</t>
    </r>
  </si>
  <si>
    <r>
      <rPr>
        <b/>
        <sz val="12"/>
        <rFont val="Calibri"/>
        <family val="1"/>
      </rPr>
      <t>Bludform</t>
    </r>
  </si>
  <si>
    <r>
      <rPr>
        <b/>
        <sz val="12"/>
        <rFont val="Calibri"/>
        <family val="1"/>
      </rPr>
      <t>Tuesday</t>
    </r>
  </si>
  <si>
    <r>
      <rPr>
        <b/>
        <sz val="12"/>
        <rFont val="Calibri"/>
        <family val="1"/>
      </rPr>
      <t>Ferti-Cal</t>
    </r>
  </si>
  <si>
    <r>
      <rPr>
        <b/>
        <sz val="12"/>
        <rFont val="Calibri"/>
        <family val="1"/>
      </rPr>
      <t>Coxiworm</t>
    </r>
  </si>
  <si>
    <r>
      <rPr>
        <b/>
        <sz val="12"/>
        <rFont val="Calibri"/>
        <family val="1"/>
      </rPr>
      <t>Wednesday</t>
    </r>
  </si>
  <si>
    <r>
      <rPr>
        <b/>
        <sz val="12"/>
        <rFont val="Calibri"/>
        <family val="1"/>
      </rPr>
      <t>Entromune &amp; AvioGel</t>
    </r>
  </si>
  <si>
    <r>
      <rPr>
        <b/>
        <sz val="12"/>
        <rFont val="Calibri"/>
        <family val="1"/>
      </rPr>
      <t>Thursday</t>
    </r>
  </si>
  <si>
    <r>
      <rPr>
        <b/>
        <sz val="12"/>
        <rFont val="Calibri"/>
        <family val="1"/>
      </rPr>
      <t>Friday</t>
    </r>
  </si>
  <si>
    <r>
      <rPr>
        <b/>
        <sz val="12"/>
        <rFont val="Calibri"/>
        <family val="1"/>
      </rPr>
      <t>Saturday</t>
    </r>
  </si>
  <si>
    <r>
      <rPr>
        <b/>
        <sz val="12"/>
        <rFont val="Calibri"/>
        <family val="1"/>
      </rPr>
      <t>Week 2</t>
    </r>
  </si>
  <si>
    <r>
      <rPr>
        <b/>
        <sz val="12"/>
        <rFont val="Calibri"/>
        <family val="1"/>
      </rPr>
      <t>Avio Linca Specta</t>
    </r>
  </si>
  <si>
    <r>
      <rPr>
        <b/>
        <sz val="12"/>
        <rFont val="Calibri"/>
        <family val="1"/>
      </rPr>
      <t>Avio-Soluworm</t>
    </r>
  </si>
  <si>
    <r>
      <rPr>
        <b/>
        <sz val="12"/>
        <rFont val="Calibri"/>
        <family val="1"/>
      </rPr>
      <t>AvioZole</t>
    </r>
  </si>
  <si>
    <r>
      <rPr>
        <b/>
        <sz val="12"/>
        <rFont val="Calibri"/>
        <family val="1"/>
      </rPr>
      <t>Week 4</t>
    </r>
  </si>
  <si>
    <r>
      <rPr>
        <b/>
        <sz val="12"/>
        <rFont val="Calibri"/>
        <family val="1"/>
      </rPr>
      <t>Typhoid Cure</t>
    </r>
  </si>
  <si>
    <r>
      <rPr>
        <b/>
        <sz val="12"/>
        <rFont val="Calibri"/>
        <family val="1"/>
      </rPr>
      <t>Avio Soluworm</t>
    </r>
  </si>
  <si>
    <r>
      <rPr>
        <b/>
        <sz val="12"/>
        <rFont val="Calibri"/>
        <family val="1"/>
      </rPr>
      <t>Week 5</t>
    </r>
  </si>
  <si>
    <r>
      <rPr>
        <b/>
        <sz val="12"/>
        <rFont val="Calibri"/>
        <family val="1"/>
      </rPr>
      <t>Spiradox &amp; Bromhexine</t>
    </r>
  </si>
  <si>
    <r>
      <rPr>
        <b/>
        <sz val="12"/>
        <rFont val="Calibri"/>
        <family val="1"/>
      </rPr>
      <t>Week 6</t>
    </r>
  </si>
  <si>
    <r>
      <rPr>
        <b/>
        <sz val="12"/>
        <rFont val="Calibri"/>
        <family val="1"/>
      </rPr>
      <t>Ekto/ Endo drops</t>
    </r>
  </si>
  <si>
    <r>
      <rPr>
        <b/>
        <sz val="12"/>
        <rFont val="Calibri"/>
        <family val="1"/>
      </rPr>
      <t>AvioTrich</t>
    </r>
  </si>
  <si>
    <r>
      <rPr>
        <b/>
        <sz val="12"/>
        <rFont val="Calibri"/>
        <family val="1"/>
      </rPr>
      <t>Week 7</t>
    </r>
  </si>
  <si>
    <t>Vitamins</t>
  </si>
  <si>
    <t>Treatment</t>
  </si>
  <si>
    <t>Week 3</t>
  </si>
  <si>
    <t>Week 8</t>
  </si>
  <si>
    <t>Product list needed for 100 Pigeons</t>
  </si>
  <si>
    <t>Give with Food</t>
  </si>
  <si>
    <t>Give with Water</t>
  </si>
  <si>
    <t>TOTAL</t>
  </si>
  <si>
    <t>Product</t>
  </si>
  <si>
    <t>Dosage</t>
  </si>
  <si>
    <t>Days used Total</t>
  </si>
  <si>
    <t>Daily feed for 100 pigeons (Kg)</t>
  </si>
  <si>
    <t>Daily Product needed for 100 pigeons (grams/ml)</t>
  </si>
  <si>
    <t>Measuring units</t>
  </si>
  <si>
    <t>Water for 100 pigeons (Litre)</t>
  </si>
  <si>
    <t>Daily Product needed for 100 pigeons (ml)</t>
  </si>
  <si>
    <t>Total</t>
  </si>
  <si>
    <t>Total Containers</t>
  </si>
  <si>
    <t>Total Cost</t>
  </si>
  <si>
    <t xml:space="preserve">Avio-Entromune </t>
  </si>
  <si>
    <t>5g to 1kg food</t>
  </si>
  <si>
    <t>g</t>
  </si>
  <si>
    <t>Aviogel</t>
  </si>
  <si>
    <t>5g to 2kg food</t>
  </si>
  <si>
    <t>Avio-Feather &amp; Immune Oil</t>
  </si>
  <si>
    <t>5ml to 1kg food</t>
  </si>
  <si>
    <t>ml</t>
  </si>
  <si>
    <t>Bludform</t>
  </si>
  <si>
    <t>1ml to 1l water</t>
  </si>
  <si>
    <t>Soluworm</t>
  </si>
  <si>
    <t xml:space="preserve"> 5g to 1l water</t>
  </si>
  <si>
    <t>Secticide spray</t>
  </si>
  <si>
    <t>Spiradox</t>
  </si>
  <si>
    <t>1tab per pigeon</t>
  </si>
  <si>
    <t>tabs</t>
  </si>
  <si>
    <t>Typhoid-Cure</t>
  </si>
  <si>
    <t>2g to 1 litre</t>
  </si>
  <si>
    <t>5g to 2l water</t>
  </si>
  <si>
    <t>Bromhexine</t>
  </si>
  <si>
    <t>2 drops per pigeon</t>
  </si>
  <si>
    <t>Product Needed:</t>
  </si>
  <si>
    <t>Product Size</t>
  </si>
  <si>
    <t>Bottles of product needed</t>
  </si>
  <si>
    <t>Cost per Bottle</t>
  </si>
  <si>
    <t>AvioTrich</t>
  </si>
  <si>
    <t>Coxiworm</t>
  </si>
  <si>
    <t>Ferti-Cal</t>
  </si>
  <si>
    <t>Multibreed</t>
  </si>
  <si>
    <t>Avio Linca Specta</t>
  </si>
  <si>
    <t>AvioZole</t>
  </si>
  <si>
    <t>Ekto/ Endo drops</t>
  </si>
  <si>
    <t>5g to 5l water</t>
  </si>
  <si>
    <t>Container Size</t>
  </si>
  <si>
    <t xml:space="preserve"> 5g to 5l water</t>
  </si>
  <si>
    <t>Total Product needed for 16 weeks</t>
  </si>
  <si>
    <t>Make contact with PigeonVet if you order all the products on the list at once, for a special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</si>
</sst>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8" x14ac:knownFonts="1">
    <font>
      <sz val="10"/>
      <color rgb="FF000000"/>
      <name val="Times New Roman"/>
      <charset val="204"/>
    </font>
    <font>
      <b/>
      <sz val="28"/>
      <name val="Calibri"/>
    </font>
    <font>
      <b/>
      <sz val="12"/>
      <name val="Calibri"/>
    </font>
    <font>
      <b/>
      <sz val="12"/>
      <color rgb="FF000000"/>
      <name val="Calibri"/>
      <family val="2"/>
    </font>
    <font>
      <b/>
      <sz val="28"/>
      <color rgb="FFFF0000"/>
      <name val="Calibri"/>
      <family val="1"/>
    </font>
    <font>
      <b/>
      <sz val="12"/>
      <name val="Calibri"/>
      <family val="1"/>
    </font>
    <font>
      <b/>
      <sz val="1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333333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5" xfId="0" applyFont="1" applyBorder="1"/>
    <xf numFmtId="0" fontId="8" fillId="0" borderId="10" xfId="0" applyFont="1" applyBorder="1" applyAlignment="1">
      <alignment wrapText="1"/>
    </xf>
    <xf numFmtId="0" fontId="8" fillId="0" borderId="10" xfId="0" applyFont="1" applyBorder="1"/>
    <xf numFmtId="0" fontId="7" fillId="0" borderId="10" xfId="0" applyFont="1" applyBorder="1"/>
    <xf numFmtId="0" fontId="10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11" fillId="3" borderId="18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 applyAlignment="1">
      <alignment wrapText="1"/>
    </xf>
    <xf numFmtId="0" fontId="11" fillId="3" borderId="21" xfId="0" applyFont="1" applyFill="1" applyBorder="1" applyAlignment="1">
      <alignment wrapText="1"/>
    </xf>
    <xf numFmtId="0" fontId="7" fillId="0" borderId="2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4" fontId="7" fillId="0" borderId="25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13" fillId="0" borderId="26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top"/>
    </xf>
    <xf numFmtId="0" fontId="7" fillId="0" borderId="2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2" xfId="0" applyFont="1" applyBorder="1"/>
    <xf numFmtId="0" fontId="12" fillId="3" borderId="21" xfId="0" applyFont="1" applyFill="1" applyBorder="1" applyAlignment="1">
      <alignment horizontal="left" wrapText="1"/>
    </xf>
    <xf numFmtId="164" fontId="7" fillId="0" borderId="17" xfId="0" applyNumberFormat="1" applyFont="1" applyBorder="1" applyAlignment="1">
      <alignment horizontal="left"/>
    </xf>
    <xf numFmtId="0" fontId="12" fillId="3" borderId="9" xfId="0" applyFont="1" applyFill="1" applyBorder="1" applyAlignment="1">
      <alignment wrapText="1"/>
    </xf>
    <xf numFmtId="0" fontId="7" fillId="0" borderId="23" xfId="0" applyFont="1" applyBorder="1"/>
    <xf numFmtId="0" fontId="11" fillId="3" borderId="18" xfId="0" applyFont="1" applyFill="1" applyBorder="1" applyAlignment="1">
      <alignment wrapText="1"/>
    </xf>
    <xf numFmtId="164" fontId="7" fillId="0" borderId="24" xfId="0" applyNumberFormat="1" applyFont="1" applyBorder="1" applyAlignment="1">
      <alignment horizontal="left"/>
    </xf>
    <xf numFmtId="164" fontId="7" fillId="0" borderId="12" xfId="0" applyNumberFormat="1" applyFont="1" applyBorder="1" applyAlignment="1">
      <alignment horizontal="left"/>
    </xf>
    <xf numFmtId="164" fontId="7" fillId="0" borderId="13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164" fontId="7" fillId="0" borderId="16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shrinkToFit="1"/>
    </xf>
    <xf numFmtId="1" fontId="3" fillId="0" borderId="3" xfId="0" applyNumberFormat="1" applyFont="1" applyBorder="1" applyAlignment="1">
      <alignment horizontal="left" vertical="top" shrinkToFit="1"/>
    </xf>
    <xf numFmtId="1" fontId="3" fillId="0" borderId="4" xfId="0" applyNumberFormat="1" applyFont="1" applyBorder="1" applyAlignment="1">
      <alignment horizontal="left" vertical="top" shrinkToFi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4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304483</xdr:colOff>
      <xdr:row>3</xdr:row>
      <xdr:rowOff>90775</xdr:rowOff>
    </xdr:from>
    <xdr:ext cx="3338829" cy="387527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83" y="1340931"/>
          <a:ext cx="3338829" cy="3875276"/>
        </a:xfrm>
        <a:prstGeom prst="rect">
          <a:avLst/>
        </a:prstGeom>
      </xdr:spPr>
    </xdr:pic>
    <xdr:clientData/>
  </xdr:oneCellAnchor>
  <xdr:oneCellAnchor>
    <xdr:from>
      <xdr:col>3</xdr:col>
      <xdr:colOff>800418</xdr:colOff>
      <xdr:row>3</xdr:row>
      <xdr:rowOff>778415</xdr:rowOff>
    </xdr:from>
    <xdr:ext cx="3295332" cy="2437226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1887" y="2028571"/>
          <a:ext cx="3295332" cy="24372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topLeftCell="A59" zoomScale="80" zoomScaleNormal="80" workbookViewId="0">
      <selection activeCell="D77" sqref="D77"/>
    </sheetView>
  </sheetViews>
  <sheetFormatPr defaultRowHeight="12.75" x14ac:dyDescent="0.2"/>
  <cols>
    <col min="1" max="1" width="34.5" bestFit="1" customWidth="1"/>
    <col min="2" max="2" width="16" customWidth="1"/>
    <col min="3" max="3" width="45.5" customWidth="1"/>
    <col min="4" max="4" width="28.6640625" customWidth="1"/>
    <col min="5" max="5" width="33" customWidth="1"/>
    <col min="6" max="6" width="13.1640625" customWidth="1"/>
    <col min="7" max="7" width="13.83203125" bestFit="1" customWidth="1"/>
  </cols>
  <sheetData>
    <row r="1" spans="1:6" ht="41.25" customHeight="1" x14ac:dyDescent="0.2">
      <c r="A1" s="62" t="s">
        <v>0</v>
      </c>
      <c r="B1" s="62"/>
      <c r="C1" s="62"/>
      <c r="D1" s="62"/>
      <c r="E1" s="62"/>
      <c r="F1" s="62"/>
    </row>
    <row r="2" spans="1:6" ht="39.200000000000003" customHeight="1" x14ac:dyDescent="0.2">
      <c r="A2" s="63" t="s">
        <v>1</v>
      </c>
      <c r="B2" s="63"/>
      <c r="C2" s="63"/>
      <c r="D2" s="63"/>
      <c r="E2" s="63"/>
      <c r="F2" s="63"/>
    </row>
    <row r="3" spans="1:6" ht="18" customHeight="1" x14ac:dyDescent="0.2">
      <c r="A3" s="64" t="s">
        <v>2</v>
      </c>
      <c r="B3" s="64"/>
      <c r="C3" s="64"/>
      <c r="D3" s="64"/>
      <c r="E3" s="64"/>
      <c r="F3" s="64"/>
    </row>
    <row r="4" spans="1:6" ht="120" customHeight="1" x14ac:dyDescent="0.2"/>
    <row r="5" spans="1:6" ht="183.95" customHeight="1" x14ac:dyDescent="0.2"/>
    <row r="6" spans="1:6" ht="24.2" customHeight="1" x14ac:dyDescent="0.2">
      <c r="A6" s="56" t="s">
        <v>3</v>
      </c>
      <c r="B6" s="2"/>
      <c r="C6" s="3" t="s">
        <v>34</v>
      </c>
      <c r="D6" s="3" t="s">
        <v>35</v>
      </c>
      <c r="E6" s="3" t="s">
        <v>35</v>
      </c>
    </row>
    <row r="7" spans="1:6" ht="24.2" customHeight="1" x14ac:dyDescent="0.2">
      <c r="A7" s="57"/>
      <c r="B7" s="2"/>
      <c r="C7" s="1" t="s">
        <v>4</v>
      </c>
      <c r="D7" s="1" t="s">
        <v>5</v>
      </c>
      <c r="E7" s="1" t="s">
        <v>6</v>
      </c>
    </row>
    <row r="8" spans="1:6" ht="14.85" customHeight="1" x14ac:dyDescent="0.2">
      <c r="A8" s="57"/>
      <c r="B8" s="2"/>
      <c r="C8" s="2"/>
      <c r="D8" s="2"/>
      <c r="E8" s="2"/>
    </row>
    <row r="9" spans="1:6" ht="40.35" customHeight="1" x14ac:dyDescent="0.2">
      <c r="A9" s="57"/>
      <c r="B9" s="1" t="s">
        <v>7</v>
      </c>
      <c r="C9" s="1" t="s">
        <v>8</v>
      </c>
      <c r="D9" s="1" t="s">
        <v>9</v>
      </c>
      <c r="E9" s="1" t="s">
        <v>10</v>
      </c>
    </row>
    <row r="10" spans="1:6" ht="24.2" customHeight="1" x14ac:dyDescent="0.2">
      <c r="A10" s="57"/>
      <c r="B10" s="1" t="s">
        <v>11</v>
      </c>
      <c r="C10" s="1" t="s">
        <v>12</v>
      </c>
      <c r="D10" s="1" t="s">
        <v>9</v>
      </c>
      <c r="E10" s="1" t="s">
        <v>9</v>
      </c>
    </row>
    <row r="11" spans="1:6" ht="24.6" customHeight="1" x14ac:dyDescent="0.2">
      <c r="A11" s="57"/>
      <c r="B11" s="1" t="s">
        <v>13</v>
      </c>
      <c r="C11" s="1" t="s">
        <v>14</v>
      </c>
      <c r="D11" s="1" t="s">
        <v>9</v>
      </c>
      <c r="E11" s="1" t="s">
        <v>15</v>
      </c>
    </row>
    <row r="12" spans="1:6" ht="24.2" customHeight="1" x14ac:dyDescent="0.2">
      <c r="A12" s="57"/>
      <c r="B12" s="1" t="s">
        <v>16</v>
      </c>
      <c r="C12" s="1" t="s">
        <v>17</v>
      </c>
      <c r="D12" s="1" t="s">
        <v>9</v>
      </c>
      <c r="E12" s="1" t="s">
        <v>9</v>
      </c>
    </row>
    <row r="13" spans="1:6" ht="24.2" customHeight="1" x14ac:dyDescent="0.2">
      <c r="A13" s="57"/>
      <c r="B13" s="1" t="s">
        <v>18</v>
      </c>
      <c r="C13" s="1" t="s">
        <v>17</v>
      </c>
      <c r="D13" s="1" t="s">
        <v>9</v>
      </c>
      <c r="E13" s="1" t="s">
        <v>9</v>
      </c>
    </row>
    <row r="14" spans="1:6" ht="24.2" customHeight="1" x14ac:dyDescent="0.2">
      <c r="A14" s="57"/>
      <c r="B14" s="1" t="s">
        <v>19</v>
      </c>
      <c r="C14" s="1" t="s">
        <v>17</v>
      </c>
      <c r="D14" s="1" t="s">
        <v>9</v>
      </c>
      <c r="E14" s="1" t="s">
        <v>9</v>
      </c>
    </row>
    <row r="15" spans="1:6" ht="24.6" customHeight="1" x14ac:dyDescent="0.2">
      <c r="A15" s="58"/>
      <c r="B15" s="1" t="s">
        <v>20</v>
      </c>
      <c r="C15" s="1" t="s">
        <v>14</v>
      </c>
      <c r="D15" s="1" t="s">
        <v>9</v>
      </c>
      <c r="E15" s="1" t="s">
        <v>9</v>
      </c>
    </row>
    <row r="16" spans="1:6" ht="15" customHeight="1" x14ac:dyDescent="0.2">
      <c r="A16" s="50" t="s">
        <v>21</v>
      </c>
      <c r="B16" s="2"/>
      <c r="C16" s="2"/>
      <c r="D16" s="2"/>
      <c r="E16" s="2"/>
    </row>
    <row r="17" spans="1:5" ht="39.950000000000003" customHeight="1" x14ac:dyDescent="0.2">
      <c r="A17" s="51"/>
      <c r="B17" s="1" t="s">
        <v>7</v>
      </c>
      <c r="C17" s="1" t="s">
        <v>8</v>
      </c>
      <c r="D17" s="1" t="s">
        <v>22</v>
      </c>
      <c r="E17" s="1" t="s">
        <v>22</v>
      </c>
    </row>
    <row r="18" spans="1:5" ht="24.2" customHeight="1" x14ac:dyDescent="0.2">
      <c r="A18" s="51"/>
      <c r="B18" s="1" t="s">
        <v>11</v>
      </c>
      <c r="C18" s="1" t="s">
        <v>12</v>
      </c>
      <c r="D18" s="1" t="s">
        <v>22</v>
      </c>
      <c r="E18" s="1" t="s">
        <v>22</v>
      </c>
    </row>
    <row r="19" spans="1:5" ht="24.6" customHeight="1" x14ac:dyDescent="0.2">
      <c r="A19" s="51"/>
      <c r="B19" s="1" t="s">
        <v>13</v>
      </c>
      <c r="C19" s="1" t="s">
        <v>14</v>
      </c>
      <c r="D19" s="1" t="s">
        <v>22</v>
      </c>
      <c r="E19" s="1" t="s">
        <v>22</v>
      </c>
    </row>
    <row r="20" spans="1:5" ht="24.2" customHeight="1" x14ac:dyDescent="0.2">
      <c r="A20" s="51"/>
      <c r="B20" s="1" t="s">
        <v>16</v>
      </c>
      <c r="C20" s="1" t="s">
        <v>17</v>
      </c>
      <c r="D20" s="1" t="s">
        <v>9</v>
      </c>
      <c r="E20" s="1" t="s">
        <v>9</v>
      </c>
    </row>
    <row r="21" spans="1:5" ht="24.2" customHeight="1" x14ac:dyDescent="0.2">
      <c r="A21" s="51"/>
      <c r="B21" s="1" t="s">
        <v>18</v>
      </c>
      <c r="C21" s="1" t="s">
        <v>17</v>
      </c>
      <c r="D21" s="1" t="s">
        <v>9</v>
      </c>
      <c r="E21" s="1" t="s">
        <v>9</v>
      </c>
    </row>
    <row r="22" spans="1:5" ht="24.2" customHeight="1" x14ac:dyDescent="0.2">
      <c r="A22" s="51"/>
      <c r="B22" s="1" t="s">
        <v>19</v>
      </c>
      <c r="C22" s="1" t="s">
        <v>17</v>
      </c>
      <c r="D22" s="1" t="s">
        <v>23</v>
      </c>
      <c r="E22" s="1" t="s">
        <v>23</v>
      </c>
    </row>
    <row r="23" spans="1:5" ht="24.6" customHeight="1" x14ac:dyDescent="0.2">
      <c r="A23" s="52"/>
      <c r="B23" s="1" t="s">
        <v>20</v>
      </c>
      <c r="C23" s="1" t="s">
        <v>14</v>
      </c>
      <c r="D23" s="1" t="s">
        <v>9</v>
      </c>
      <c r="E23" s="1" t="s">
        <v>9</v>
      </c>
    </row>
    <row r="24" spans="1:5" ht="14.85" customHeight="1" x14ac:dyDescent="0.2">
      <c r="A24" s="59" t="s">
        <v>36</v>
      </c>
      <c r="B24" s="2"/>
      <c r="C24" s="2"/>
      <c r="D24" s="2"/>
      <c r="E24" s="2"/>
    </row>
    <row r="25" spans="1:5" ht="39.950000000000003" customHeight="1" x14ac:dyDescent="0.2">
      <c r="A25" s="60"/>
      <c r="B25" s="1" t="s">
        <v>7</v>
      </c>
      <c r="C25" s="1" t="s">
        <v>8</v>
      </c>
      <c r="D25" s="1" t="s">
        <v>9</v>
      </c>
      <c r="E25" s="1" t="s">
        <v>9</v>
      </c>
    </row>
    <row r="26" spans="1:5" ht="24.2" customHeight="1" x14ac:dyDescent="0.2">
      <c r="A26" s="60"/>
      <c r="B26" s="1" t="s">
        <v>11</v>
      </c>
      <c r="C26" s="1" t="s">
        <v>12</v>
      </c>
      <c r="D26" s="1" t="s">
        <v>9</v>
      </c>
      <c r="E26" s="1" t="s">
        <v>9</v>
      </c>
    </row>
    <row r="27" spans="1:5" ht="24.6" customHeight="1" x14ac:dyDescent="0.2">
      <c r="A27" s="60"/>
      <c r="B27" s="1" t="s">
        <v>13</v>
      </c>
      <c r="C27" s="1" t="s">
        <v>14</v>
      </c>
      <c r="D27" s="1" t="s">
        <v>9</v>
      </c>
      <c r="E27" s="1" t="s">
        <v>9</v>
      </c>
    </row>
    <row r="28" spans="1:5" ht="24.2" customHeight="1" x14ac:dyDescent="0.2">
      <c r="A28" s="60"/>
      <c r="B28" s="1" t="s">
        <v>16</v>
      </c>
      <c r="C28" s="1" t="s">
        <v>17</v>
      </c>
      <c r="D28" s="1" t="s">
        <v>9</v>
      </c>
      <c r="E28" s="1" t="s">
        <v>9</v>
      </c>
    </row>
    <row r="29" spans="1:5" ht="24.6" customHeight="1" x14ac:dyDescent="0.2">
      <c r="A29" s="60"/>
      <c r="B29" s="1" t="s">
        <v>18</v>
      </c>
      <c r="C29" s="1" t="s">
        <v>17</v>
      </c>
      <c r="D29" s="1" t="s">
        <v>9</v>
      </c>
      <c r="E29" s="1" t="s">
        <v>9</v>
      </c>
    </row>
    <row r="30" spans="1:5" ht="24.2" customHeight="1" x14ac:dyDescent="0.2">
      <c r="A30" s="60"/>
      <c r="B30" s="1" t="s">
        <v>19</v>
      </c>
      <c r="C30" s="1" t="s">
        <v>17</v>
      </c>
      <c r="D30" s="1" t="s">
        <v>24</v>
      </c>
      <c r="E30" s="1" t="s">
        <v>24</v>
      </c>
    </row>
    <row r="31" spans="1:5" ht="24.2" customHeight="1" x14ac:dyDescent="0.2">
      <c r="A31" s="61"/>
      <c r="B31" s="1" t="s">
        <v>20</v>
      </c>
      <c r="C31" s="1" t="s">
        <v>14</v>
      </c>
      <c r="D31" s="1" t="s">
        <v>24</v>
      </c>
      <c r="E31" s="1" t="s">
        <v>24</v>
      </c>
    </row>
    <row r="32" spans="1:5" ht="14.85" customHeight="1" x14ac:dyDescent="0.2">
      <c r="A32" s="50" t="s">
        <v>25</v>
      </c>
      <c r="B32" s="2"/>
      <c r="C32" s="2"/>
      <c r="D32" s="2"/>
      <c r="E32" s="2"/>
    </row>
    <row r="33" spans="1:5" ht="39.950000000000003" customHeight="1" x14ac:dyDescent="0.2">
      <c r="A33" s="51"/>
      <c r="B33" s="1" t="s">
        <v>7</v>
      </c>
      <c r="C33" s="1" t="s">
        <v>8</v>
      </c>
      <c r="D33" s="1" t="s">
        <v>9</v>
      </c>
      <c r="E33" s="1" t="s">
        <v>26</v>
      </c>
    </row>
    <row r="34" spans="1:5" ht="24.6" customHeight="1" x14ac:dyDescent="0.2">
      <c r="A34" s="51"/>
      <c r="B34" s="1" t="s">
        <v>11</v>
      </c>
      <c r="C34" s="1" t="s">
        <v>12</v>
      </c>
      <c r="D34" s="1" t="s">
        <v>9</v>
      </c>
      <c r="E34" s="1" t="s">
        <v>26</v>
      </c>
    </row>
    <row r="35" spans="1:5" ht="24.2" customHeight="1" x14ac:dyDescent="0.2">
      <c r="A35" s="51"/>
      <c r="B35" s="1" t="s">
        <v>13</v>
      </c>
      <c r="C35" s="1" t="s">
        <v>14</v>
      </c>
      <c r="D35" s="1" t="s">
        <v>9</v>
      </c>
      <c r="E35" s="1" t="s">
        <v>26</v>
      </c>
    </row>
    <row r="36" spans="1:5" ht="24.2" customHeight="1" x14ac:dyDescent="0.2">
      <c r="A36" s="51"/>
      <c r="B36" s="1" t="s">
        <v>16</v>
      </c>
      <c r="C36" s="1" t="s">
        <v>17</v>
      </c>
      <c r="D36" s="1" t="s">
        <v>9</v>
      </c>
      <c r="E36" s="1" t="s">
        <v>9</v>
      </c>
    </row>
    <row r="37" spans="1:5" ht="24.6" customHeight="1" x14ac:dyDescent="0.2">
      <c r="A37" s="51"/>
      <c r="B37" s="1" t="s">
        <v>18</v>
      </c>
      <c r="C37" s="1" t="s">
        <v>17</v>
      </c>
      <c r="D37" s="1" t="s">
        <v>9</v>
      </c>
      <c r="E37" s="1" t="s">
        <v>9</v>
      </c>
    </row>
    <row r="38" spans="1:5" ht="24.2" customHeight="1" x14ac:dyDescent="0.2">
      <c r="A38" s="51"/>
      <c r="B38" s="1" t="s">
        <v>19</v>
      </c>
      <c r="C38" s="1" t="s">
        <v>17</v>
      </c>
      <c r="D38" s="1" t="s">
        <v>27</v>
      </c>
      <c r="E38" s="1" t="s">
        <v>27</v>
      </c>
    </row>
    <row r="39" spans="1:5" ht="24.2" customHeight="1" x14ac:dyDescent="0.2">
      <c r="A39" s="52"/>
      <c r="B39" s="1" t="s">
        <v>20</v>
      </c>
      <c r="C39" s="1" t="s">
        <v>14</v>
      </c>
      <c r="D39" s="1" t="s">
        <v>9</v>
      </c>
      <c r="E39" s="1" t="s">
        <v>9</v>
      </c>
    </row>
    <row r="40" spans="1:5" ht="14.85" customHeight="1" x14ac:dyDescent="0.2">
      <c r="A40" s="50" t="s">
        <v>28</v>
      </c>
      <c r="B40" s="2"/>
      <c r="C40" s="2"/>
      <c r="D40" s="2"/>
      <c r="E40" s="2"/>
    </row>
    <row r="41" spans="1:5" ht="39.950000000000003" customHeight="1" x14ac:dyDescent="0.2">
      <c r="A41" s="51"/>
      <c r="B41" s="1" t="s">
        <v>7</v>
      </c>
      <c r="C41" s="1" t="s">
        <v>8</v>
      </c>
      <c r="D41" s="1" t="s">
        <v>9</v>
      </c>
      <c r="E41" s="1" t="s">
        <v>9</v>
      </c>
    </row>
    <row r="42" spans="1:5" ht="24.6" customHeight="1" x14ac:dyDescent="0.2">
      <c r="A42" s="51"/>
      <c r="B42" s="1" t="s">
        <v>11</v>
      </c>
      <c r="C42" s="1" t="s">
        <v>12</v>
      </c>
      <c r="D42" s="1" t="s">
        <v>9</v>
      </c>
      <c r="E42" s="1" t="s">
        <v>9</v>
      </c>
    </row>
    <row r="43" spans="1:5" ht="24.2" customHeight="1" x14ac:dyDescent="0.2">
      <c r="A43" s="51"/>
      <c r="B43" s="1" t="s">
        <v>13</v>
      </c>
      <c r="C43" s="1" t="s">
        <v>14</v>
      </c>
      <c r="D43" s="1" t="s">
        <v>29</v>
      </c>
      <c r="E43" s="1" t="s">
        <v>29</v>
      </c>
    </row>
    <row r="44" spans="1:5" ht="24.2" customHeight="1" x14ac:dyDescent="0.2">
      <c r="A44" s="51"/>
      <c r="B44" s="1" t="s">
        <v>16</v>
      </c>
      <c r="C44" s="1" t="s">
        <v>17</v>
      </c>
      <c r="D44" s="1" t="s">
        <v>29</v>
      </c>
      <c r="E44" s="1" t="s">
        <v>29</v>
      </c>
    </row>
    <row r="45" spans="1:5" ht="24.6" customHeight="1" x14ac:dyDescent="0.2">
      <c r="A45" s="51"/>
      <c r="B45" s="1" t="s">
        <v>18</v>
      </c>
      <c r="C45" s="1" t="s">
        <v>17</v>
      </c>
      <c r="D45" s="1" t="s">
        <v>29</v>
      </c>
      <c r="E45" s="1" t="s">
        <v>29</v>
      </c>
    </row>
    <row r="46" spans="1:5" ht="24.2" customHeight="1" x14ac:dyDescent="0.2">
      <c r="A46" s="51"/>
      <c r="B46" s="1" t="s">
        <v>19</v>
      </c>
      <c r="C46" s="1" t="s">
        <v>17</v>
      </c>
      <c r="D46" s="1" t="s">
        <v>29</v>
      </c>
      <c r="E46" s="1" t="s">
        <v>29</v>
      </c>
    </row>
    <row r="47" spans="1:5" ht="24.6" customHeight="1" x14ac:dyDescent="0.2">
      <c r="A47" s="52"/>
      <c r="B47" s="1" t="s">
        <v>20</v>
      </c>
      <c r="C47" s="1" t="s">
        <v>14</v>
      </c>
      <c r="D47" s="1" t="s">
        <v>29</v>
      </c>
      <c r="E47" s="1" t="s">
        <v>29</v>
      </c>
    </row>
    <row r="48" spans="1:5" ht="14.85" customHeight="1" x14ac:dyDescent="0.2">
      <c r="A48" s="50" t="s">
        <v>30</v>
      </c>
      <c r="B48" s="2"/>
      <c r="C48" s="2"/>
      <c r="D48" s="2"/>
      <c r="E48" s="2"/>
    </row>
    <row r="49" spans="1:5" ht="39.950000000000003" customHeight="1" x14ac:dyDescent="0.2">
      <c r="A49" s="51"/>
      <c r="B49" s="1" t="s">
        <v>7</v>
      </c>
      <c r="C49" s="1" t="s">
        <v>8</v>
      </c>
      <c r="D49" s="1" t="s">
        <v>9</v>
      </c>
      <c r="E49" s="1" t="s">
        <v>31</v>
      </c>
    </row>
    <row r="50" spans="1:5" ht="24.2" customHeight="1" x14ac:dyDescent="0.2">
      <c r="A50" s="51"/>
      <c r="B50" s="1" t="s">
        <v>11</v>
      </c>
      <c r="C50" s="1" t="s">
        <v>12</v>
      </c>
      <c r="D50" s="1" t="s">
        <v>9</v>
      </c>
      <c r="E50" s="1" t="s">
        <v>9</v>
      </c>
    </row>
    <row r="51" spans="1:5" ht="24.2" customHeight="1" x14ac:dyDescent="0.2">
      <c r="A51" s="51"/>
      <c r="B51" s="1" t="s">
        <v>13</v>
      </c>
      <c r="C51" s="1" t="s">
        <v>14</v>
      </c>
      <c r="D51" s="1" t="s">
        <v>9</v>
      </c>
      <c r="E51" s="1" t="s">
        <v>9</v>
      </c>
    </row>
    <row r="52" spans="1:5" ht="24.6" customHeight="1" x14ac:dyDescent="0.2">
      <c r="A52" s="51"/>
      <c r="B52" s="1" t="s">
        <v>16</v>
      </c>
      <c r="C52" s="1" t="s">
        <v>17</v>
      </c>
      <c r="D52" s="1" t="s">
        <v>9</v>
      </c>
      <c r="E52" s="1" t="s">
        <v>9</v>
      </c>
    </row>
    <row r="53" spans="1:5" ht="24.2" customHeight="1" x14ac:dyDescent="0.2">
      <c r="A53" s="51"/>
      <c r="B53" s="1" t="s">
        <v>18</v>
      </c>
      <c r="C53" s="1" t="s">
        <v>17</v>
      </c>
      <c r="D53" s="1" t="s">
        <v>9</v>
      </c>
      <c r="E53" s="1" t="s">
        <v>9</v>
      </c>
    </row>
    <row r="54" spans="1:5" ht="24.2" customHeight="1" x14ac:dyDescent="0.2">
      <c r="A54" s="51"/>
      <c r="B54" s="1" t="s">
        <v>19</v>
      </c>
      <c r="C54" s="1" t="s">
        <v>17</v>
      </c>
      <c r="D54" s="1" t="s">
        <v>9</v>
      </c>
      <c r="E54" s="1" t="s">
        <v>32</v>
      </c>
    </row>
    <row r="55" spans="1:5" ht="24.6" customHeight="1" x14ac:dyDescent="0.2">
      <c r="A55" s="52"/>
      <c r="B55" s="1" t="s">
        <v>20</v>
      </c>
      <c r="C55" s="1" t="s">
        <v>14</v>
      </c>
      <c r="D55" s="1" t="s">
        <v>9</v>
      </c>
      <c r="E55" s="1" t="s">
        <v>9</v>
      </c>
    </row>
    <row r="56" spans="1:5" ht="14.85" customHeight="1" x14ac:dyDescent="0.2">
      <c r="A56" s="50" t="s">
        <v>33</v>
      </c>
      <c r="B56" s="2"/>
      <c r="C56" s="2"/>
      <c r="D56" s="2"/>
      <c r="E56" s="2"/>
    </row>
    <row r="57" spans="1:5" ht="39.950000000000003" customHeight="1" x14ac:dyDescent="0.2">
      <c r="A57" s="51"/>
      <c r="B57" s="1" t="s">
        <v>7</v>
      </c>
      <c r="C57" s="1" t="s">
        <v>8</v>
      </c>
      <c r="D57" s="1" t="s">
        <v>9</v>
      </c>
      <c r="E57" s="1" t="s">
        <v>9</v>
      </c>
    </row>
    <row r="58" spans="1:5" ht="24.2" customHeight="1" x14ac:dyDescent="0.2">
      <c r="A58" s="51"/>
      <c r="B58" s="1" t="s">
        <v>11</v>
      </c>
      <c r="C58" s="1" t="s">
        <v>12</v>
      </c>
      <c r="D58" s="1" t="s">
        <v>9</v>
      </c>
      <c r="E58" s="1" t="s">
        <v>9</v>
      </c>
    </row>
    <row r="59" spans="1:5" ht="24.2" customHeight="1" x14ac:dyDescent="0.2">
      <c r="A59" s="51"/>
      <c r="B59" s="1" t="s">
        <v>13</v>
      </c>
      <c r="C59" s="1" t="s">
        <v>17</v>
      </c>
      <c r="D59" s="1" t="s">
        <v>26</v>
      </c>
      <c r="E59" s="1" t="s">
        <v>26</v>
      </c>
    </row>
    <row r="60" spans="1:5" ht="24.6" customHeight="1" x14ac:dyDescent="0.2">
      <c r="A60" s="51"/>
      <c r="B60" s="1" t="s">
        <v>16</v>
      </c>
      <c r="C60" s="1" t="s">
        <v>17</v>
      </c>
      <c r="D60" s="1" t="s">
        <v>26</v>
      </c>
      <c r="E60" s="1" t="s">
        <v>26</v>
      </c>
    </row>
    <row r="61" spans="1:5" ht="24.2" customHeight="1" x14ac:dyDescent="0.2">
      <c r="A61" s="51"/>
      <c r="B61" s="1" t="s">
        <v>18</v>
      </c>
      <c r="C61" s="1" t="s">
        <v>17</v>
      </c>
      <c r="D61" s="1" t="s">
        <v>26</v>
      </c>
      <c r="E61" s="1" t="s">
        <v>26</v>
      </c>
    </row>
    <row r="62" spans="1:5" ht="24.2" customHeight="1" x14ac:dyDescent="0.2">
      <c r="A62" s="51"/>
      <c r="B62" s="1" t="s">
        <v>19</v>
      </c>
      <c r="C62" s="1" t="s">
        <v>17</v>
      </c>
      <c r="D62" s="1" t="s">
        <v>26</v>
      </c>
      <c r="E62" s="1" t="s">
        <v>26</v>
      </c>
    </row>
    <row r="63" spans="1:5" ht="24.6" customHeight="1" x14ac:dyDescent="0.2">
      <c r="A63" s="52"/>
      <c r="B63" s="1" t="s">
        <v>20</v>
      </c>
      <c r="C63" s="1" t="s">
        <v>17</v>
      </c>
      <c r="D63" s="1" t="s">
        <v>26</v>
      </c>
      <c r="E63" s="1" t="s">
        <v>26</v>
      </c>
    </row>
    <row r="64" spans="1:5" ht="15.75" x14ac:dyDescent="0.2">
      <c r="A64" s="1"/>
      <c r="B64" s="2"/>
      <c r="C64" s="2"/>
      <c r="D64" s="2"/>
      <c r="E64" s="2"/>
    </row>
    <row r="65" spans="1:7" ht="31.5" x14ac:dyDescent="0.2">
      <c r="A65" s="53" t="s">
        <v>37</v>
      </c>
      <c r="B65" s="1" t="s">
        <v>7</v>
      </c>
      <c r="C65" s="1" t="s">
        <v>8</v>
      </c>
      <c r="D65" s="1" t="s">
        <v>9</v>
      </c>
      <c r="E65" s="1" t="s">
        <v>9</v>
      </c>
    </row>
    <row r="66" spans="1:7" ht="15.75" x14ac:dyDescent="0.2">
      <c r="A66" s="54"/>
      <c r="B66" s="1" t="s">
        <v>11</v>
      </c>
      <c r="C66" s="1" t="s">
        <v>12</v>
      </c>
      <c r="D66" s="1" t="s">
        <v>9</v>
      </c>
      <c r="E66" s="1" t="s">
        <v>9</v>
      </c>
    </row>
    <row r="67" spans="1:7" ht="15.75" x14ac:dyDescent="0.2">
      <c r="A67" s="54"/>
      <c r="B67" s="1" t="s">
        <v>13</v>
      </c>
      <c r="C67" s="1" t="s">
        <v>14</v>
      </c>
      <c r="D67" s="1" t="s">
        <v>9</v>
      </c>
      <c r="E67" s="1" t="s">
        <v>9</v>
      </c>
    </row>
    <row r="68" spans="1:7" ht="15.75" x14ac:dyDescent="0.2">
      <c r="A68" s="54"/>
      <c r="B68" s="1" t="s">
        <v>16</v>
      </c>
      <c r="C68" s="1" t="s">
        <v>17</v>
      </c>
      <c r="D68" s="1" t="s">
        <v>9</v>
      </c>
      <c r="E68" s="1" t="s">
        <v>9</v>
      </c>
    </row>
    <row r="69" spans="1:7" ht="15.75" x14ac:dyDescent="0.2">
      <c r="A69" s="54"/>
      <c r="B69" s="1" t="s">
        <v>18</v>
      </c>
      <c r="C69" s="1" t="s">
        <v>17</v>
      </c>
      <c r="D69" s="1" t="s">
        <v>9</v>
      </c>
      <c r="E69" s="1" t="s">
        <v>9</v>
      </c>
    </row>
    <row r="70" spans="1:7" ht="15.75" x14ac:dyDescent="0.2">
      <c r="A70" s="54"/>
      <c r="B70" s="1" t="s">
        <v>19</v>
      </c>
      <c r="C70" s="1" t="s">
        <v>17</v>
      </c>
      <c r="D70" s="1" t="s">
        <v>9</v>
      </c>
      <c r="E70" s="1" t="s">
        <v>15</v>
      </c>
    </row>
    <row r="71" spans="1:7" ht="15.75" x14ac:dyDescent="0.2">
      <c r="A71" s="55"/>
      <c r="B71" s="1" t="s">
        <v>20</v>
      </c>
      <c r="C71" s="1" t="s">
        <v>14</v>
      </c>
      <c r="D71" s="1" t="s">
        <v>9</v>
      </c>
      <c r="E71" s="1" t="s">
        <v>9</v>
      </c>
    </row>
    <row r="72" spans="1:7" ht="13.5" thickBot="1" x14ac:dyDescent="0.25"/>
    <row r="73" spans="1:7" ht="90.75" thickBot="1" x14ac:dyDescent="0.3">
      <c r="A73" s="16" t="s">
        <v>74</v>
      </c>
      <c r="B73" s="17" t="s">
        <v>88</v>
      </c>
      <c r="C73" s="40" t="s">
        <v>47</v>
      </c>
      <c r="D73" s="18" t="s">
        <v>75</v>
      </c>
      <c r="E73" s="42" t="s">
        <v>76</v>
      </c>
      <c r="F73" s="44" t="s">
        <v>77</v>
      </c>
      <c r="G73" s="19" t="s">
        <v>52</v>
      </c>
    </row>
    <row r="74" spans="1:7" ht="15" x14ac:dyDescent="0.2">
      <c r="A74" s="39" t="s">
        <v>53</v>
      </c>
      <c r="B74" s="37">
        <v>575</v>
      </c>
      <c r="C74" s="20" t="s">
        <v>55</v>
      </c>
      <c r="D74" s="39">
        <v>400</v>
      </c>
      <c r="E74" s="43">
        <v>2</v>
      </c>
      <c r="F74" s="45">
        <v>218</v>
      </c>
      <c r="G74" s="22">
        <f t="shared" ref="G74:G89" si="0">F74*E74</f>
        <v>436</v>
      </c>
    </row>
    <row r="75" spans="1:7" ht="15" x14ac:dyDescent="0.2">
      <c r="A75" s="8" t="s">
        <v>56</v>
      </c>
      <c r="B75" s="38">
        <v>275</v>
      </c>
      <c r="C75" s="21" t="s">
        <v>55</v>
      </c>
      <c r="D75" s="8">
        <v>400</v>
      </c>
      <c r="E75" s="10">
        <v>1</v>
      </c>
      <c r="F75" s="46">
        <v>168</v>
      </c>
      <c r="G75" s="47">
        <f t="shared" si="0"/>
        <v>168</v>
      </c>
    </row>
    <row r="76" spans="1:7" ht="15" x14ac:dyDescent="0.2">
      <c r="A76" s="8" t="s">
        <v>78</v>
      </c>
      <c r="B76" s="38">
        <v>200</v>
      </c>
      <c r="C76" s="21" t="s">
        <v>68</v>
      </c>
      <c r="D76" s="8">
        <v>100</v>
      </c>
      <c r="E76" s="10">
        <v>2</v>
      </c>
      <c r="F76" s="46">
        <v>105</v>
      </c>
      <c r="G76" s="47">
        <f t="shared" si="0"/>
        <v>210</v>
      </c>
    </row>
    <row r="77" spans="1:7" ht="15" x14ac:dyDescent="0.2">
      <c r="A77" s="8" t="s">
        <v>58</v>
      </c>
      <c r="B77" s="38">
        <v>175</v>
      </c>
      <c r="C77" s="21" t="s">
        <v>60</v>
      </c>
      <c r="D77" s="8">
        <v>500</v>
      </c>
      <c r="E77" s="10">
        <v>1</v>
      </c>
      <c r="F77" s="46">
        <v>132</v>
      </c>
      <c r="G77" s="47">
        <f t="shared" si="0"/>
        <v>132</v>
      </c>
    </row>
    <row r="78" spans="1:7" ht="15" x14ac:dyDescent="0.2">
      <c r="A78" s="8" t="s">
        <v>79</v>
      </c>
      <c r="B78" s="38">
        <v>100</v>
      </c>
      <c r="C78" s="21" t="s">
        <v>68</v>
      </c>
      <c r="D78" s="8">
        <v>100</v>
      </c>
      <c r="E78" s="10">
        <v>1</v>
      </c>
      <c r="F78" s="46">
        <v>168</v>
      </c>
      <c r="G78" s="47">
        <f t="shared" si="0"/>
        <v>168</v>
      </c>
    </row>
    <row r="79" spans="1:7" ht="15" x14ac:dyDescent="0.2">
      <c r="A79" s="8" t="s">
        <v>61</v>
      </c>
      <c r="B79" s="38">
        <v>35</v>
      </c>
      <c r="C79" s="21" t="s">
        <v>60</v>
      </c>
      <c r="D79" s="8">
        <v>100</v>
      </c>
      <c r="E79" s="10">
        <v>1</v>
      </c>
      <c r="F79" s="46">
        <v>108</v>
      </c>
      <c r="G79" s="47">
        <f t="shared" si="0"/>
        <v>108</v>
      </c>
    </row>
    <row r="80" spans="1:7" ht="15" x14ac:dyDescent="0.2">
      <c r="A80" s="8" t="s">
        <v>80</v>
      </c>
      <c r="B80" s="38">
        <v>300</v>
      </c>
      <c r="C80" s="21" t="s">
        <v>55</v>
      </c>
      <c r="D80" s="8">
        <v>400</v>
      </c>
      <c r="E80" s="10">
        <v>1</v>
      </c>
      <c r="F80" s="46">
        <v>235</v>
      </c>
      <c r="G80" s="47">
        <f t="shared" si="0"/>
        <v>235</v>
      </c>
    </row>
    <row r="81" spans="1:7" ht="15" x14ac:dyDescent="0.2">
      <c r="A81" s="8" t="s">
        <v>63</v>
      </c>
      <c r="B81" s="38">
        <v>50</v>
      </c>
      <c r="C81" s="21" t="s">
        <v>55</v>
      </c>
      <c r="D81" s="8">
        <v>100</v>
      </c>
      <c r="E81" s="10">
        <v>1</v>
      </c>
      <c r="F81" s="46">
        <v>297</v>
      </c>
      <c r="G81" s="47">
        <f t="shared" si="0"/>
        <v>297</v>
      </c>
    </row>
    <row r="82" spans="1:7" ht="15" x14ac:dyDescent="0.2">
      <c r="A82" s="8" t="s">
        <v>81</v>
      </c>
      <c r="B82" s="38">
        <v>175</v>
      </c>
      <c r="C82" s="21" t="s">
        <v>55</v>
      </c>
      <c r="D82" s="8">
        <v>500</v>
      </c>
      <c r="E82" s="10">
        <v>1</v>
      </c>
      <c r="F82" s="46">
        <v>195</v>
      </c>
      <c r="G82" s="47">
        <f t="shared" si="0"/>
        <v>195</v>
      </c>
    </row>
    <row r="83" spans="1:7" ht="15" x14ac:dyDescent="0.2">
      <c r="A83" s="8" t="s">
        <v>82</v>
      </c>
      <c r="B83" s="38">
        <v>15</v>
      </c>
      <c r="C83" s="21" t="s">
        <v>55</v>
      </c>
      <c r="D83" s="8">
        <v>100</v>
      </c>
      <c r="E83" s="10">
        <v>1</v>
      </c>
      <c r="F83" s="46">
        <v>426</v>
      </c>
      <c r="G83" s="47">
        <f t="shared" si="0"/>
        <v>426</v>
      </c>
    </row>
    <row r="84" spans="1:7" ht="15" x14ac:dyDescent="0.2">
      <c r="A84" s="8" t="s">
        <v>65</v>
      </c>
      <c r="B84" s="38">
        <v>250</v>
      </c>
      <c r="C84" s="21" t="s">
        <v>60</v>
      </c>
      <c r="D84" s="8">
        <v>250</v>
      </c>
      <c r="E84" s="10">
        <v>1</v>
      </c>
      <c r="F84" s="46">
        <v>115</v>
      </c>
      <c r="G84" s="47">
        <f t="shared" si="0"/>
        <v>115</v>
      </c>
    </row>
    <row r="85" spans="1:7" ht="15" x14ac:dyDescent="0.2">
      <c r="A85" s="8" t="s">
        <v>66</v>
      </c>
      <c r="B85" s="38">
        <v>125</v>
      </c>
      <c r="C85" s="21" t="s">
        <v>55</v>
      </c>
      <c r="D85" s="8">
        <v>200</v>
      </c>
      <c r="E85" s="10">
        <v>1</v>
      </c>
      <c r="F85" s="46">
        <v>481</v>
      </c>
      <c r="G85" s="47">
        <f t="shared" si="0"/>
        <v>481</v>
      </c>
    </row>
    <row r="86" spans="1:7" ht="15" x14ac:dyDescent="0.2">
      <c r="A86" s="8" t="s">
        <v>83</v>
      </c>
      <c r="B86" s="38">
        <v>10</v>
      </c>
      <c r="C86" s="21" t="s">
        <v>55</v>
      </c>
      <c r="D86" s="8">
        <v>100</v>
      </c>
      <c r="E86" s="10">
        <v>1</v>
      </c>
      <c r="F86" s="46">
        <v>132</v>
      </c>
      <c r="G86" s="47">
        <f t="shared" si="0"/>
        <v>132</v>
      </c>
    </row>
    <row r="87" spans="1:7" ht="15" x14ac:dyDescent="0.2">
      <c r="A87" s="8" t="s">
        <v>69</v>
      </c>
      <c r="B87" s="38">
        <v>80</v>
      </c>
      <c r="C87" s="21" t="s">
        <v>55</v>
      </c>
      <c r="D87" s="8">
        <v>200</v>
      </c>
      <c r="E87" s="10">
        <v>1</v>
      </c>
      <c r="F87" s="46">
        <v>380</v>
      </c>
      <c r="G87" s="47">
        <f t="shared" si="0"/>
        <v>380</v>
      </c>
    </row>
    <row r="88" spans="1:7" ht="15" x14ac:dyDescent="0.2">
      <c r="A88" s="8" t="s">
        <v>72</v>
      </c>
      <c r="B88" s="38">
        <v>62.5</v>
      </c>
      <c r="C88" s="21" t="s">
        <v>55</v>
      </c>
      <c r="D88" s="8">
        <v>100</v>
      </c>
      <c r="E88" s="10">
        <v>1</v>
      </c>
      <c r="F88" s="46">
        <v>160</v>
      </c>
      <c r="G88" s="47">
        <f t="shared" si="0"/>
        <v>160</v>
      </c>
    </row>
    <row r="89" spans="1:7" ht="15.75" thickBot="1" x14ac:dyDescent="0.25">
      <c r="A89" s="8" t="s">
        <v>84</v>
      </c>
      <c r="B89" s="38">
        <v>15</v>
      </c>
      <c r="C89" s="21" t="s">
        <v>60</v>
      </c>
      <c r="D89" s="8">
        <v>15</v>
      </c>
      <c r="E89" s="10">
        <v>1</v>
      </c>
      <c r="F89" s="48">
        <v>106</v>
      </c>
      <c r="G89" s="49">
        <f t="shared" si="0"/>
        <v>106</v>
      </c>
    </row>
    <row r="90" spans="1:7" ht="15.75" thickBot="1" x14ac:dyDescent="0.25">
      <c r="A90" s="23"/>
      <c r="B90" s="23"/>
      <c r="C90" s="23"/>
      <c r="D90" s="23"/>
      <c r="E90" s="23"/>
      <c r="F90" s="23"/>
      <c r="G90" s="41">
        <f>SUM(G74:G89)</f>
        <v>3749</v>
      </c>
    </row>
  </sheetData>
  <mergeCells count="11">
    <mergeCell ref="A1:F1"/>
    <mergeCell ref="A2:F2"/>
    <mergeCell ref="A3:F3"/>
    <mergeCell ref="A48:A55"/>
    <mergeCell ref="A56:A63"/>
    <mergeCell ref="A65:A71"/>
    <mergeCell ref="A6:A15"/>
    <mergeCell ref="A24:A31"/>
    <mergeCell ref="A40:A47"/>
    <mergeCell ref="A16:A23"/>
    <mergeCell ref="A32:A39"/>
  </mergeCells>
  <pageMargins left="0.7" right="0.7" top="0.75" bottom="0.75" header="0.3" footer="0.3"/>
  <pageSetup paperSize="9" scale="3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abSelected="1" topLeftCell="A5" zoomScale="80" zoomScaleNormal="80" workbookViewId="0">
      <selection activeCell="F34" sqref="F34"/>
    </sheetView>
  </sheetViews>
  <sheetFormatPr defaultRowHeight="12.75" x14ac:dyDescent="0.2"/>
  <cols>
    <col min="1" max="1" width="34.5" bestFit="1" customWidth="1"/>
    <col min="2" max="2" width="27.5" customWidth="1"/>
    <col min="3" max="3" width="17.6640625" customWidth="1"/>
    <col min="4" max="4" width="21.33203125" customWidth="1"/>
    <col min="5" max="5" width="18.5" customWidth="1"/>
    <col min="6" max="6" width="13.1640625" customWidth="1"/>
    <col min="7" max="7" width="16.6640625" customWidth="1"/>
    <col min="8" max="8" width="19.33203125" customWidth="1"/>
    <col min="9" max="9" width="15.1640625" bestFit="1" customWidth="1"/>
    <col min="10" max="10" width="8.1640625" bestFit="1" customWidth="1"/>
    <col min="11" max="11" width="14.1640625" customWidth="1"/>
    <col min="12" max="12" width="16.6640625" customWidth="1"/>
    <col min="13" max="13" width="17" customWidth="1"/>
    <col min="14" max="14" width="20.83203125" bestFit="1" customWidth="1"/>
    <col min="15" max="15" width="14.6640625" bestFit="1" customWidth="1"/>
  </cols>
  <sheetData>
    <row r="1" spans="1:15" ht="15.75" x14ac:dyDescent="0.25">
      <c r="A1" s="4"/>
      <c r="B1" s="65" t="s">
        <v>38</v>
      </c>
      <c r="C1" s="65"/>
      <c r="D1" s="65"/>
      <c r="E1" s="65"/>
      <c r="F1" s="65"/>
      <c r="G1" s="65"/>
      <c r="H1" s="65"/>
      <c r="I1" s="65"/>
      <c r="J1" s="4"/>
      <c r="K1" s="4"/>
      <c r="L1" s="4"/>
      <c r="M1" s="4"/>
      <c r="N1" s="4"/>
      <c r="O1" s="4"/>
    </row>
    <row r="2" spans="1:15" ht="15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99.75" customHeight="1" x14ac:dyDescent="0.25">
      <c r="A3" s="4"/>
      <c r="B3" s="4"/>
      <c r="C3" s="5"/>
      <c r="D3" s="66" t="s">
        <v>39</v>
      </c>
      <c r="E3" s="67"/>
      <c r="F3" s="68"/>
      <c r="G3" s="69" t="s">
        <v>40</v>
      </c>
      <c r="H3" s="70"/>
      <c r="I3" s="71"/>
      <c r="J3" s="69" t="s">
        <v>41</v>
      </c>
      <c r="K3" s="70"/>
      <c r="L3" s="70"/>
      <c r="M3" s="71"/>
    </row>
    <row r="4" spans="1:15" ht="78.75" x14ac:dyDescent="0.25">
      <c r="A4" s="6" t="s">
        <v>42</v>
      </c>
      <c r="B4" s="7" t="s">
        <v>43</v>
      </c>
      <c r="C4" s="29" t="s">
        <v>44</v>
      </c>
      <c r="D4" s="30" t="s">
        <v>45</v>
      </c>
      <c r="E4" s="31" t="s">
        <v>46</v>
      </c>
      <c r="F4" s="32" t="s">
        <v>47</v>
      </c>
      <c r="G4" s="30" t="s">
        <v>48</v>
      </c>
      <c r="H4" s="31" t="s">
        <v>49</v>
      </c>
      <c r="I4" s="32" t="s">
        <v>47</v>
      </c>
      <c r="J4" s="30" t="s">
        <v>50</v>
      </c>
      <c r="K4" s="33" t="s">
        <v>86</v>
      </c>
      <c r="L4" s="31" t="s">
        <v>47</v>
      </c>
      <c r="M4" s="34" t="s">
        <v>51</v>
      </c>
    </row>
    <row r="5" spans="1:15" ht="15" x14ac:dyDescent="0.2">
      <c r="A5" s="8" t="s">
        <v>53</v>
      </c>
      <c r="B5" s="9" t="s">
        <v>54</v>
      </c>
      <c r="C5" s="10">
        <v>23</v>
      </c>
      <c r="D5" s="11">
        <f>100/20*1</f>
        <v>5</v>
      </c>
      <c r="E5" s="8">
        <f>D5/1*5</f>
        <v>25</v>
      </c>
      <c r="F5" s="12" t="s">
        <v>55</v>
      </c>
      <c r="G5" s="11"/>
      <c r="H5" s="8"/>
      <c r="I5" s="12"/>
      <c r="J5" s="11">
        <f>E5*C5</f>
        <v>575</v>
      </c>
      <c r="K5" s="8">
        <v>400</v>
      </c>
      <c r="L5" s="8" t="s">
        <v>55</v>
      </c>
      <c r="M5" s="12">
        <v>2</v>
      </c>
    </row>
    <row r="6" spans="1:15" ht="15" x14ac:dyDescent="0.2">
      <c r="A6" s="8" t="s">
        <v>56</v>
      </c>
      <c r="B6" s="8" t="s">
        <v>57</v>
      </c>
      <c r="C6" s="10">
        <v>22</v>
      </c>
      <c r="D6" s="11">
        <f>100/20*1</f>
        <v>5</v>
      </c>
      <c r="E6" s="8">
        <f>D6/2*5</f>
        <v>12.5</v>
      </c>
      <c r="F6" s="12" t="s">
        <v>55</v>
      </c>
      <c r="G6" s="11"/>
      <c r="H6" s="8"/>
      <c r="I6" s="12"/>
      <c r="J6" s="11">
        <f>E6*C6</f>
        <v>275</v>
      </c>
      <c r="K6" s="8">
        <v>400</v>
      </c>
      <c r="L6" s="8" t="s">
        <v>55</v>
      </c>
      <c r="M6" s="12">
        <v>1</v>
      </c>
    </row>
    <row r="7" spans="1:15" ht="15" x14ac:dyDescent="0.2">
      <c r="A7" s="8" t="s">
        <v>78</v>
      </c>
      <c r="B7" s="24" t="s">
        <v>67</v>
      </c>
      <c r="C7" s="10">
        <v>2</v>
      </c>
      <c r="D7" s="11"/>
      <c r="E7" s="8"/>
      <c r="F7" s="12"/>
      <c r="G7" s="11"/>
      <c r="H7" s="8"/>
      <c r="I7" s="12"/>
      <c r="J7" s="11">
        <v>200</v>
      </c>
      <c r="K7" s="8">
        <v>100</v>
      </c>
      <c r="L7" s="8" t="s">
        <v>68</v>
      </c>
      <c r="M7" s="12">
        <v>2</v>
      </c>
    </row>
    <row r="8" spans="1:15" ht="15" x14ac:dyDescent="0.2">
      <c r="A8" s="8" t="s">
        <v>58</v>
      </c>
      <c r="B8" s="9" t="s">
        <v>59</v>
      </c>
      <c r="C8" s="10">
        <v>7</v>
      </c>
      <c r="D8" s="11">
        <f>100/20*1</f>
        <v>5</v>
      </c>
      <c r="E8" s="8">
        <f>D8/1*5</f>
        <v>25</v>
      </c>
      <c r="F8" s="12" t="s">
        <v>60</v>
      </c>
      <c r="G8" s="11"/>
      <c r="H8" s="8"/>
      <c r="I8" s="12"/>
      <c r="J8" s="11">
        <f>E8*C8</f>
        <v>175</v>
      </c>
      <c r="K8" s="8">
        <v>500</v>
      </c>
      <c r="L8" s="8" t="s">
        <v>60</v>
      </c>
      <c r="M8" s="12">
        <v>1</v>
      </c>
    </row>
    <row r="9" spans="1:15" ht="15" x14ac:dyDescent="0.2">
      <c r="A9" s="8" t="s">
        <v>79</v>
      </c>
      <c r="B9" s="24" t="s">
        <v>67</v>
      </c>
      <c r="C9" s="10">
        <v>1</v>
      </c>
      <c r="D9" s="11"/>
      <c r="E9" s="8"/>
      <c r="F9" s="12"/>
      <c r="G9" s="11"/>
      <c r="H9" s="8"/>
      <c r="I9" s="12"/>
      <c r="J9" s="11">
        <v>100</v>
      </c>
      <c r="K9" s="8">
        <v>100</v>
      </c>
      <c r="L9" s="8" t="s">
        <v>68</v>
      </c>
      <c r="M9" s="12">
        <v>1</v>
      </c>
    </row>
    <row r="10" spans="1:15" ht="15" x14ac:dyDescent="0.2">
      <c r="A10" s="8" t="s">
        <v>61</v>
      </c>
      <c r="B10" s="9" t="s">
        <v>62</v>
      </c>
      <c r="C10" s="10">
        <v>7</v>
      </c>
      <c r="D10" s="11"/>
      <c r="E10" s="8"/>
      <c r="F10" s="12"/>
      <c r="G10" s="11">
        <v>5</v>
      </c>
      <c r="H10" s="8">
        <f>G10/5*5</f>
        <v>5</v>
      </c>
      <c r="I10" s="12" t="s">
        <v>60</v>
      </c>
      <c r="J10" s="11">
        <f>H10*C10</f>
        <v>35</v>
      </c>
      <c r="K10" s="8">
        <v>100</v>
      </c>
      <c r="L10" s="8" t="s">
        <v>60</v>
      </c>
      <c r="M10" s="12">
        <v>1</v>
      </c>
    </row>
    <row r="11" spans="1:15" ht="15" x14ac:dyDescent="0.2">
      <c r="A11" s="8" t="s">
        <v>80</v>
      </c>
      <c r="B11" s="24" t="s">
        <v>54</v>
      </c>
      <c r="C11" s="10">
        <v>12</v>
      </c>
      <c r="D11" s="11">
        <f>100/20*1</f>
        <v>5</v>
      </c>
      <c r="E11" s="8">
        <f>D11/1*5</f>
        <v>25</v>
      </c>
      <c r="F11" s="12" t="s">
        <v>55</v>
      </c>
      <c r="G11" s="11"/>
      <c r="H11" s="8"/>
      <c r="I11" s="12"/>
      <c r="J11" s="11">
        <f>E11*C11</f>
        <v>300</v>
      </c>
      <c r="K11" s="8">
        <v>400</v>
      </c>
      <c r="L11" s="8" t="s">
        <v>55</v>
      </c>
      <c r="M11" s="12">
        <v>1</v>
      </c>
    </row>
    <row r="12" spans="1:15" ht="15" x14ac:dyDescent="0.2">
      <c r="A12" s="8" t="s">
        <v>63</v>
      </c>
      <c r="B12" s="9" t="s">
        <v>64</v>
      </c>
      <c r="C12" s="10">
        <v>2</v>
      </c>
      <c r="D12" s="11"/>
      <c r="E12" s="8"/>
      <c r="F12" s="12"/>
      <c r="G12" s="11">
        <v>5</v>
      </c>
      <c r="H12" s="8">
        <v>25</v>
      </c>
      <c r="I12" s="12" t="s">
        <v>60</v>
      </c>
      <c r="J12" s="11">
        <f>H12*C12</f>
        <v>50</v>
      </c>
      <c r="K12" s="8">
        <v>100</v>
      </c>
      <c r="L12" s="8" t="s">
        <v>55</v>
      </c>
      <c r="M12" s="12">
        <v>1</v>
      </c>
    </row>
    <row r="13" spans="1:15" ht="15" x14ac:dyDescent="0.2">
      <c r="A13" s="8" t="s">
        <v>81</v>
      </c>
      <c r="B13" s="25" t="s">
        <v>54</v>
      </c>
      <c r="C13" s="10">
        <v>7</v>
      </c>
      <c r="D13" s="11">
        <f>100/20*1</f>
        <v>5</v>
      </c>
      <c r="E13" s="8">
        <f>D13/1*5</f>
        <v>25</v>
      </c>
      <c r="F13" s="12" t="s">
        <v>55</v>
      </c>
      <c r="G13" s="11"/>
      <c r="H13" s="8"/>
      <c r="I13" s="12"/>
      <c r="J13" s="11">
        <f>E13*C13</f>
        <v>175</v>
      </c>
      <c r="K13" s="8">
        <v>500</v>
      </c>
      <c r="L13" s="8" t="s">
        <v>55</v>
      </c>
      <c r="M13" s="12">
        <v>1</v>
      </c>
    </row>
    <row r="14" spans="1:15" ht="15" x14ac:dyDescent="0.2">
      <c r="A14" s="8" t="s">
        <v>82</v>
      </c>
      <c r="B14" s="9" t="s">
        <v>87</v>
      </c>
      <c r="C14" s="10">
        <v>3</v>
      </c>
      <c r="D14" s="11"/>
      <c r="E14" s="8"/>
      <c r="F14" s="36"/>
      <c r="G14" s="11">
        <f>100/20*1</f>
        <v>5</v>
      </c>
      <c r="H14" s="8">
        <f>G14*5/5</f>
        <v>5</v>
      </c>
      <c r="I14" s="36" t="s">
        <v>55</v>
      </c>
      <c r="J14" s="11">
        <f>H14*C14</f>
        <v>15</v>
      </c>
      <c r="K14" s="8">
        <v>100</v>
      </c>
      <c r="L14" s="8" t="s">
        <v>55</v>
      </c>
      <c r="M14" s="12">
        <v>1</v>
      </c>
    </row>
    <row r="15" spans="1:15" ht="15" x14ac:dyDescent="0.2">
      <c r="A15" s="8" t="s">
        <v>65</v>
      </c>
      <c r="B15" s="8"/>
      <c r="C15" s="10">
        <v>1</v>
      </c>
      <c r="D15" s="11"/>
      <c r="E15" s="8"/>
      <c r="F15" s="12"/>
      <c r="G15" s="11"/>
      <c r="H15" s="8"/>
      <c r="I15" s="12"/>
      <c r="J15" s="11">
        <v>250</v>
      </c>
      <c r="K15" s="8">
        <v>250</v>
      </c>
      <c r="L15" s="8" t="s">
        <v>60</v>
      </c>
      <c r="M15" s="12">
        <v>1</v>
      </c>
    </row>
    <row r="16" spans="1:15" ht="15" x14ac:dyDescent="0.2">
      <c r="A16" s="8" t="s">
        <v>66</v>
      </c>
      <c r="B16" s="9" t="s">
        <v>64</v>
      </c>
      <c r="C16" s="10">
        <v>5</v>
      </c>
      <c r="D16" s="11"/>
      <c r="E16" s="8"/>
      <c r="F16" s="12"/>
      <c r="G16" s="11">
        <v>5</v>
      </c>
      <c r="H16" s="8">
        <f>G16/1*5</f>
        <v>25</v>
      </c>
      <c r="I16" s="12" t="s">
        <v>60</v>
      </c>
      <c r="J16" s="11">
        <f>H16*C16</f>
        <v>125</v>
      </c>
      <c r="K16" s="8">
        <v>200</v>
      </c>
      <c r="L16" s="8" t="s">
        <v>55</v>
      </c>
      <c r="M16" s="12">
        <v>1</v>
      </c>
    </row>
    <row r="17" spans="1:13" ht="15" x14ac:dyDescent="0.2">
      <c r="A17" s="8" t="s">
        <v>83</v>
      </c>
      <c r="B17" s="24" t="s">
        <v>85</v>
      </c>
      <c r="C17" s="10">
        <v>2</v>
      </c>
      <c r="D17" s="11"/>
      <c r="E17" s="8"/>
      <c r="F17" s="36"/>
      <c r="G17" s="11">
        <f>100/20*1</f>
        <v>5</v>
      </c>
      <c r="H17" s="8">
        <f>G17*5/5</f>
        <v>5</v>
      </c>
      <c r="I17" s="36" t="s">
        <v>55</v>
      </c>
      <c r="J17" s="11">
        <f>H17*C17</f>
        <v>10</v>
      </c>
      <c r="K17" s="8">
        <v>100</v>
      </c>
      <c r="L17" s="8" t="s">
        <v>55</v>
      </c>
      <c r="M17" s="12">
        <v>1</v>
      </c>
    </row>
    <row r="18" spans="1:13" ht="15" x14ac:dyDescent="0.2">
      <c r="A18" s="8" t="s">
        <v>69</v>
      </c>
      <c r="B18" s="9" t="s">
        <v>70</v>
      </c>
      <c r="C18" s="10">
        <v>8</v>
      </c>
      <c r="D18" s="11"/>
      <c r="E18" s="8"/>
      <c r="F18" s="12"/>
      <c r="G18" s="11">
        <v>5</v>
      </c>
      <c r="H18" s="8">
        <f>G18/1*2</f>
        <v>10</v>
      </c>
      <c r="I18" s="12" t="s">
        <v>60</v>
      </c>
      <c r="J18" s="11">
        <f>H18*C18</f>
        <v>80</v>
      </c>
      <c r="K18" s="8">
        <v>200</v>
      </c>
      <c r="L18" s="8" t="s">
        <v>55</v>
      </c>
      <c r="M18" s="12">
        <v>1</v>
      </c>
    </row>
    <row r="19" spans="1:13" ht="15" x14ac:dyDescent="0.2">
      <c r="A19" s="8" t="s">
        <v>72</v>
      </c>
      <c r="B19" s="24" t="s">
        <v>71</v>
      </c>
      <c r="C19" s="10">
        <v>5</v>
      </c>
      <c r="D19" s="11"/>
      <c r="E19" s="8"/>
      <c r="F19" s="12"/>
      <c r="G19" s="26">
        <f>100/20*1</f>
        <v>5</v>
      </c>
      <c r="H19" s="27">
        <f>G19/2*5</f>
        <v>12.5</v>
      </c>
      <c r="I19" s="28" t="s">
        <v>60</v>
      </c>
      <c r="J19" s="11">
        <f>H19*C19</f>
        <v>62.5</v>
      </c>
      <c r="K19" s="8">
        <v>100</v>
      </c>
      <c r="L19" s="8" t="s">
        <v>55</v>
      </c>
      <c r="M19" s="12">
        <v>1</v>
      </c>
    </row>
    <row r="20" spans="1:13" ht="15.75" thickBot="1" x14ac:dyDescent="0.25">
      <c r="A20" s="8" t="s">
        <v>84</v>
      </c>
      <c r="B20" s="35" t="s">
        <v>73</v>
      </c>
      <c r="C20" s="10">
        <v>1</v>
      </c>
      <c r="D20" s="13"/>
      <c r="E20" s="14"/>
      <c r="F20" s="15"/>
      <c r="G20" s="13"/>
      <c r="H20" s="14"/>
      <c r="I20" s="15"/>
      <c r="J20" s="13">
        <v>15</v>
      </c>
      <c r="K20" s="14">
        <v>15</v>
      </c>
      <c r="L20" s="14" t="s">
        <v>60</v>
      </c>
      <c r="M20" s="15">
        <v>1</v>
      </c>
    </row>
    <row r="21" spans="1:13" ht="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8.75" x14ac:dyDescent="0.2">
      <c r="C24" s="72" t="s">
        <v>89</v>
      </c>
      <c r="D24" s="72"/>
      <c r="E24" s="72"/>
      <c r="F24" s="72"/>
      <c r="G24" s="72"/>
      <c r="H24" s="72"/>
      <c r="I24" s="72"/>
    </row>
  </sheetData>
  <mergeCells count="5">
    <mergeCell ref="B1:I1"/>
    <mergeCell ref="D3:F3"/>
    <mergeCell ref="G3:I3"/>
    <mergeCell ref="J3:M3"/>
    <mergeCell ref="C24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Labuschagne</dc:creator>
  <cp:lastModifiedBy>Sime Greyling</cp:lastModifiedBy>
  <dcterms:created xsi:type="dcterms:W3CDTF">2024-02-28T07:33:49Z</dcterms:created>
  <dcterms:modified xsi:type="dcterms:W3CDTF">2024-03-04T10:21:14Z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2023-04-21T00:00:00Z</vt:filetime>
  </property>
  <property fmtid="{D5CDD505-2E9C-101B-9397-08002B2CF9AE}" pid="3" name="Creator">
    <vt:lpwstr>Microsoft® Word for Microsoft 365</vt:lpwstr>
  </property>
  <property fmtid="{D5CDD505-2E9C-101B-9397-08002B2CF9AE}" pid="4" name="LastSaved">
    <vt:filetime>2024-02-28T00:00:00Z</vt:filetime>
  </property>
  <property fmtid="{D5CDD505-2E9C-101B-9397-08002B2CF9AE}" pid="5" name="Producer">
    <vt:lpwstr>Microsoft® Word for Microsoft 365</vt:lpwstr>
  </property>
</Properties>
</file>