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<sst xmlns="http://schemas.openxmlformats.org/spreadsheetml/2006/main" count="392" uniqueCount="93">
  <si>
    <t>Week</t>
  </si>
  <si>
    <t>Vitamins</t>
  </si>
  <si>
    <t>Treatment</t>
  </si>
  <si>
    <t>Day</t>
  </si>
  <si>
    <t>Full day</t>
  </si>
  <si>
    <t>Morning</t>
  </si>
  <si>
    <t>Afternoon</t>
  </si>
  <si>
    <t>Sunday</t>
  </si>
  <si>
    <t>Monday</t>
  </si>
  <si>
    <t>Wednesday</t>
  </si>
  <si>
    <t>Thursday</t>
  </si>
  <si>
    <t>Friday</t>
  </si>
  <si>
    <t>Saturday</t>
  </si>
  <si>
    <t>No Treatment</t>
  </si>
  <si>
    <t>Spiradox</t>
  </si>
  <si>
    <t>Aviodox</t>
  </si>
  <si>
    <t>Ekto/Endo + tablets</t>
  </si>
  <si>
    <t>Coxiworm tablets</t>
  </si>
  <si>
    <t>Avionidazole</t>
  </si>
  <si>
    <t>Mycoban &amp; Avio-Bromhexine</t>
  </si>
  <si>
    <t xml:space="preserve">Primaquin  </t>
  </si>
  <si>
    <t>Ekto/Endo drops</t>
  </si>
  <si>
    <t xml:space="preserve">Avio-Entromune </t>
  </si>
  <si>
    <t>Avio-Entromune &amp; Aviogel</t>
  </si>
  <si>
    <t>Multivite</t>
  </si>
  <si>
    <t>Performance &amp; Feather &amp; Immune</t>
  </si>
  <si>
    <t>Avio-Viromune</t>
  </si>
  <si>
    <t>Avio-Molt</t>
  </si>
  <si>
    <t>Product list needed for 100 Pigeons</t>
  </si>
  <si>
    <t>Product</t>
  </si>
  <si>
    <t>Days used Total</t>
  </si>
  <si>
    <t xml:space="preserve">Container </t>
  </si>
  <si>
    <t>Total Containers</t>
  </si>
  <si>
    <t>Aviogel</t>
  </si>
  <si>
    <t>Avio-Performance powder</t>
  </si>
  <si>
    <t>Avio-Feather &amp; Immune Oil</t>
  </si>
  <si>
    <t>Viromune</t>
  </si>
  <si>
    <t>Multivite &amp; Feather &amp; Immune Oil</t>
  </si>
  <si>
    <t>Avio-Entromune &amp; Aviogel &amp; Bludform</t>
  </si>
  <si>
    <t xml:space="preserve">Avio-Entromune &amp; Aviogel </t>
  </si>
  <si>
    <t>Performance &amp; F&amp; I Oil &amp; Bludform</t>
  </si>
  <si>
    <t>Typhoid-Cure</t>
  </si>
  <si>
    <t>Ekto/Endo+ tablets</t>
  </si>
  <si>
    <t>Mycoban</t>
  </si>
  <si>
    <t>Bromhexine</t>
  </si>
  <si>
    <t>Total</t>
  </si>
  <si>
    <t>For racing pigeons</t>
  </si>
  <si>
    <t>Start with this Pre-Racing program 8 weeks before the first race</t>
  </si>
  <si>
    <t>Avio-Moult</t>
  </si>
  <si>
    <t xml:space="preserve">Typhoid-Cure </t>
  </si>
  <si>
    <t>Performance &amp; Feather &amp; I Oil</t>
  </si>
  <si>
    <t>Tuesday</t>
  </si>
  <si>
    <t>Secticide spray</t>
  </si>
  <si>
    <t>None</t>
  </si>
  <si>
    <t>Avio-Soluworm</t>
  </si>
  <si>
    <t>Secticide Spray</t>
  </si>
  <si>
    <t>Pre-Racing Program 2023 - 100 Pigeons</t>
  </si>
  <si>
    <t>Dosage</t>
  </si>
  <si>
    <t>Daily feed for 100 pigeons (Kg)</t>
  </si>
  <si>
    <t>Daily Product needed for 100 pigeons (grams/ml)</t>
  </si>
  <si>
    <t>Measuring units</t>
  </si>
  <si>
    <t>Water for 100 pigeons (Litre)</t>
  </si>
  <si>
    <t>Daily Product needed for 100 pigeons (ml)</t>
  </si>
  <si>
    <t>5g to 1kg food</t>
  </si>
  <si>
    <t>g</t>
  </si>
  <si>
    <t>5g to 2kg food</t>
  </si>
  <si>
    <t>ml</t>
  </si>
  <si>
    <t>5g to 1l water</t>
  </si>
  <si>
    <t xml:space="preserve"> 5g to 1l water</t>
  </si>
  <si>
    <t>1tab per pigeon</t>
  </si>
  <si>
    <t>tabs</t>
  </si>
  <si>
    <t>5g to 2l water</t>
  </si>
  <si>
    <t>5g of  25ml water</t>
  </si>
  <si>
    <t>2g to 1 litre</t>
  </si>
  <si>
    <t>Dose 1 Ekto/ Endo+ tablet per pigeon</t>
  </si>
  <si>
    <t>2 drops per pigeon</t>
  </si>
  <si>
    <t>TOTAL</t>
  </si>
  <si>
    <t>Give with Food</t>
  </si>
  <si>
    <t>Give with Water</t>
  </si>
  <si>
    <t>Bludform</t>
  </si>
  <si>
    <t>1ml to 1l water</t>
  </si>
  <si>
    <t>Primaquin+</t>
  </si>
  <si>
    <t>Soluworm</t>
  </si>
  <si>
    <t>5ml to 1kg food</t>
  </si>
  <si>
    <t>Bottles of product needed</t>
  </si>
  <si>
    <t>Cost per bottle</t>
  </si>
  <si>
    <t>Total Cost</t>
  </si>
  <si>
    <t xml:space="preserve">Cost </t>
  </si>
  <si>
    <t>Product Needed:</t>
  </si>
  <si>
    <t>Cost per Bottle</t>
  </si>
  <si>
    <t>Product Size</t>
  </si>
  <si>
    <t>Total Product needed for 8 weeks</t>
  </si>
  <si>
    <t>Make contact with PigeonVet for a special price is you order everything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</si>
</sst>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R&quot;#,##0.00"/>
    <numFmt numFmtId="177" formatCode="[$-1C09]dddd\,\ dd\ mmmm\ yyyy"/>
  </numFmts>
  <fonts count="55">
    <font>
      <sz val="10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b/>
      <u val="single"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rgb="FF333333"/>
      <name val="Arial"/>
      <family val="2"/>
    </font>
    <font>
      <b/>
      <u val="single"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18" xfId="0" applyFont="1" applyFill="1" applyBorder="1" applyAlignment="1">
      <alignment/>
    </xf>
    <xf numFmtId="0" fontId="9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/>
    </xf>
    <xf numFmtId="0" fontId="9" fillId="0" borderId="19" xfId="0" applyFont="1" applyFill="1" applyBorder="1" applyAlignment="1">
      <alignment wrapText="1"/>
    </xf>
    <xf numFmtId="0" fontId="52" fillId="0" borderId="20" xfId="0" applyFont="1" applyFill="1" applyBorder="1" applyAlignment="1">
      <alignment wrapText="1"/>
    </xf>
    <xf numFmtId="0" fontId="52" fillId="0" borderId="16" xfId="0" applyFont="1" applyFill="1" applyBorder="1" applyAlignment="1">
      <alignment wrapText="1"/>
    </xf>
    <xf numFmtId="0" fontId="52" fillId="0" borderId="21" xfId="0" applyFont="1" applyFill="1" applyBorder="1" applyAlignment="1">
      <alignment wrapText="1"/>
    </xf>
    <xf numFmtId="0" fontId="8" fillId="0" borderId="16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53" fillId="0" borderId="16" xfId="0" applyFont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76" fontId="9" fillId="0" borderId="26" xfId="0" applyNumberFormat="1" applyFont="1" applyFill="1" applyBorder="1" applyAlignment="1">
      <alignment/>
    </xf>
    <xf numFmtId="176" fontId="9" fillId="0" borderId="27" xfId="0" applyNumberFormat="1" applyFont="1" applyFill="1" applyBorder="1" applyAlignment="1">
      <alignment/>
    </xf>
    <xf numFmtId="176" fontId="8" fillId="0" borderId="27" xfId="0" applyNumberFormat="1" applyFont="1" applyFill="1" applyBorder="1" applyAlignment="1">
      <alignment/>
    </xf>
    <xf numFmtId="176" fontId="8" fillId="0" borderId="28" xfId="0" applyNumberFormat="1" applyFont="1" applyFill="1" applyBorder="1" applyAlignment="1">
      <alignment/>
    </xf>
    <xf numFmtId="176" fontId="8" fillId="0" borderId="29" xfId="0" applyNumberFormat="1" applyFont="1" applyFill="1" applyBorder="1" applyAlignment="1">
      <alignment/>
    </xf>
    <xf numFmtId="176" fontId="8" fillId="0" borderId="30" xfId="0" applyNumberFormat="1" applyFont="1" applyFill="1" applyBorder="1" applyAlignment="1">
      <alignment/>
    </xf>
    <xf numFmtId="176" fontId="8" fillId="0" borderId="31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wrapText="1"/>
    </xf>
    <xf numFmtId="0" fontId="10" fillId="33" borderId="34" xfId="0" applyFont="1" applyFill="1" applyBorder="1" applyAlignment="1">
      <alignment wrapText="1"/>
    </xf>
    <xf numFmtId="0" fontId="10" fillId="33" borderId="35" xfId="0" applyFont="1" applyFill="1" applyBorder="1" applyAlignment="1">
      <alignment/>
    </xf>
    <xf numFmtId="0" fontId="54" fillId="33" borderId="32" xfId="0" applyFont="1" applyFill="1" applyBorder="1" applyAlignment="1">
      <alignment wrapText="1"/>
    </xf>
    <xf numFmtId="0" fontId="10" fillId="33" borderId="35" xfId="0" applyFont="1" applyFill="1" applyBorder="1" applyAlignment="1">
      <alignment wrapText="1"/>
    </xf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176" fontId="8" fillId="0" borderId="36" xfId="0" applyNumberFormat="1" applyFont="1" applyFill="1" applyBorder="1" applyAlignment="1">
      <alignment horizontal="left"/>
    </xf>
    <xf numFmtId="176" fontId="8" fillId="0" borderId="39" xfId="0" applyNumberFormat="1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176" fontId="8" fillId="0" borderId="16" xfId="0" applyNumberFormat="1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176" fontId="8" fillId="0" borderId="23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76" fontId="8" fillId="0" borderId="27" xfId="0" applyNumberFormat="1" applyFont="1" applyFill="1" applyBorder="1" applyAlignment="1">
      <alignment horizontal="left"/>
    </xf>
    <xf numFmtId="0" fontId="9" fillId="0" borderId="26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77">
      <selection activeCell="A99" sqref="A99"/>
    </sheetView>
  </sheetViews>
  <sheetFormatPr defaultColWidth="9.140625" defaultRowHeight="12.75"/>
  <cols>
    <col min="1" max="1" width="35.00390625" style="0" customWidth="1"/>
    <col min="2" max="2" width="10.7109375" style="0" customWidth="1"/>
    <col min="3" max="3" width="32.7109375" style="0" bestFit="1" customWidth="1"/>
    <col min="4" max="4" width="25.57421875" style="0" bestFit="1" customWidth="1"/>
    <col min="5" max="5" width="27.7109375" style="0" bestFit="1" customWidth="1"/>
    <col min="6" max="6" width="9.8515625" style="0" bestFit="1" customWidth="1"/>
    <col min="7" max="7" width="11.7109375" style="0" bestFit="1" customWidth="1"/>
  </cols>
  <sheetData>
    <row r="1" spans="1:5" ht="26.25">
      <c r="A1" s="1" t="s">
        <v>56</v>
      </c>
      <c r="E1" s="2"/>
    </row>
    <row r="2" ht="12.75">
      <c r="A2" t="s">
        <v>46</v>
      </c>
    </row>
    <row r="3" ht="18">
      <c r="A3" s="3" t="s">
        <v>47</v>
      </c>
    </row>
    <row r="4" ht="13.5" thickBot="1">
      <c r="A4" s="4"/>
    </row>
    <row r="5" spans="1:5" ht="13.5" thickBot="1">
      <c r="A5" s="4"/>
      <c r="C5" s="5" t="s">
        <v>1</v>
      </c>
      <c r="D5" s="6" t="s">
        <v>2</v>
      </c>
      <c r="E5" s="7" t="s">
        <v>2</v>
      </c>
    </row>
    <row r="6" spans="1:5" ht="13.5" thickBot="1">
      <c r="A6" s="4"/>
      <c r="C6" s="18"/>
      <c r="D6" s="18"/>
      <c r="E6" s="18"/>
    </row>
    <row r="7" spans="1:5" ht="12.75">
      <c r="A7" s="8" t="s">
        <v>0</v>
      </c>
      <c r="B7" s="9" t="s">
        <v>3</v>
      </c>
      <c r="C7" s="19" t="s">
        <v>4</v>
      </c>
      <c r="D7" s="19" t="s">
        <v>5</v>
      </c>
      <c r="E7" s="19" t="s">
        <v>6</v>
      </c>
    </row>
    <row r="8" spans="1:5" ht="12.75">
      <c r="A8" s="10">
        <v>-8</v>
      </c>
      <c r="B8" s="11" t="s">
        <v>7</v>
      </c>
      <c r="C8" s="12" t="s">
        <v>53</v>
      </c>
      <c r="D8" s="21" t="s">
        <v>54</v>
      </c>
      <c r="E8" s="12" t="s">
        <v>54</v>
      </c>
    </row>
    <row r="9" spans="1:5" ht="12.75">
      <c r="A9" s="10"/>
      <c r="B9" s="11" t="s">
        <v>8</v>
      </c>
      <c r="C9" s="12" t="s">
        <v>23</v>
      </c>
      <c r="D9" s="14" t="s">
        <v>14</v>
      </c>
      <c r="E9" s="14" t="s">
        <v>14</v>
      </c>
    </row>
    <row r="10" spans="1:5" ht="12.75">
      <c r="A10" s="10"/>
      <c r="B10" s="11" t="s">
        <v>51</v>
      </c>
      <c r="C10" s="12" t="s">
        <v>23</v>
      </c>
      <c r="D10" s="14" t="s">
        <v>14</v>
      </c>
      <c r="E10" s="14" t="s">
        <v>14</v>
      </c>
    </row>
    <row r="11" spans="1:5" ht="12.75">
      <c r="A11" s="10"/>
      <c r="B11" s="11" t="s">
        <v>9</v>
      </c>
      <c r="C11" s="12" t="s">
        <v>50</v>
      </c>
      <c r="D11" s="14" t="s">
        <v>14</v>
      </c>
      <c r="E11" s="14" t="s">
        <v>14</v>
      </c>
    </row>
    <row r="12" spans="1:5" ht="12.75">
      <c r="A12" s="10"/>
      <c r="B12" s="11" t="s">
        <v>10</v>
      </c>
      <c r="C12" s="12" t="s">
        <v>26</v>
      </c>
      <c r="D12" s="14" t="s">
        <v>14</v>
      </c>
      <c r="E12" s="14" t="s">
        <v>14</v>
      </c>
    </row>
    <row r="13" spans="1:5" ht="12.75">
      <c r="A13" s="10"/>
      <c r="B13" s="11" t="s">
        <v>11</v>
      </c>
      <c r="C13" s="12" t="s">
        <v>23</v>
      </c>
      <c r="D13" s="14" t="s">
        <v>14</v>
      </c>
      <c r="E13" s="14" t="s">
        <v>14</v>
      </c>
    </row>
    <row r="14" spans="1:5" ht="13.5" thickBot="1">
      <c r="A14" s="15"/>
      <c r="B14" s="11" t="s">
        <v>12</v>
      </c>
      <c r="C14" s="12" t="s">
        <v>48</v>
      </c>
      <c r="D14" s="14" t="s">
        <v>14</v>
      </c>
      <c r="E14" s="14" t="s">
        <v>14</v>
      </c>
    </row>
    <row r="15" spans="1:5" ht="13.5" thickBot="1">
      <c r="A15" s="4"/>
      <c r="D15" s="16"/>
      <c r="E15" s="16"/>
    </row>
    <row r="16" spans="1:5" ht="12.75">
      <c r="A16" s="8">
        <v>-7</v>
      </c>
      <c r="B16" s="11" t="s">
        <v>7</v>
      </c>
      <c r="C16" s="12" t="s">
        <v>23</v>
      </c>
      <c r="D16" s="14" t="s">
        <v>14</v>
      </c>
      <c r="E16" s="14" t="s">
        <v>14</v>
      </c>
    </row>
    <row r="17" spans="1:5" ht="12.75">
      <c r="A17" s="10"/>
      <c r="B17" s="11" t="s">
        <v>8</v>
      </c>
      <c r="C17" s="12" t="s">
        <v>37</v>
      </c>
      <c r="D17" s="14" t="s">
        <v>15</v>
      </c>
      <c r="E17" s="14" t="s">
        <v>15</v>
      </c>
    </row>
    <row r="18" spans="1:5" ht="12.75">
      <c r="A18" s="10" t="s">
        <v>0</v>
      </c>
      <c r="B18" s="11" t="s">
        <v>51</v>
      </c>
      <c r="C18" s="12" t="s">
        <v>23</v>
      </c>
      <c r="D18" s="14" t="s">
        <v>15</v>
      </c>
      <c r="E18" s="14" t="s">
        <v>15</v>
      </c>
    </row>
    <row r="19" spans="1:5" ht="12.75">
      <c r="A19" s="10"/>
      <c r="B19" s="11" t="s">
        <v>9</v>
      </c>
      <c r="C19" s="12" t="s">
        <v>25</v>
      </c>
      <c r="D19" s="14" t="s">
        <v>15</v>
      </c>
      <c r="E19" s="14" t="s">
        <v>15</v>
      </c>
    </row>
    <row r="20" spans="1:5" ht="12.75">
      <c r="A20" s="10"/>
      <c r="B20" s="11" t="s">
        <v>10</v>
      </c>
      <c r="C20" s="12" t="s">
        <v>26</v>
      </c>
      <c r="D20" s="12" t="s">
        <v>13</v>
      </c>
      <c r="E20" s="21" t="s">
        <v>55</v>
      </c>
    </row>
    <row r="21" spans="1:5" ht="12.75">
      <c r="A21" s="10"/>
      <c r="B21" s="11" t="s">
        <v>11</v>
      </c>
      <c r="C21" s="12" t="s">
        <v>23</v>
      </c>
      <c r="D21" s="12" t="s">
        <v>13</v>
      </c>
      <c r="E21" s="14" t="s">
        <v>17</v>
      </c>
    </row>
    <row r="22" spans="1:5" ht="13.5" thickBot="1">
      <c r="A22" s="15"/>
      <c r="B22" s="11" t="s">
        <v>12</v>
      </c>
      <c r="C22" s="12" t="s">
        <v>48</v>
      </c>
      <c r="D22" s="12" t="s">
        <v>13</v>
      </c>
      <c r="E22" s="12" t="s">
        <v>13</v>
      </c>
    </row>
    <row r="23" ht="13.5" thickBot="1">
      <c r="A23" s="4"/>
    </row>
    <row r="24" spans="1:5" ht="12.75">
      <c r="A24" s="8">
        <v>-6</v>
      </c>
      <c r="B24" s="11" t="s">
        <v>7</v>
      </c>
      <c r="C24" s="12" t="s">
        <v>23</v>
      </c>
      <c r="D24" s="12" t="s">
        <v>49</v>
      </c>
      <c r="E24" s="12" t="s">
        <v>49</v>
      </c>
    </row>
    <row r="25" spans="1:5" ht="12.75">
      <c r="A25" s="10"/>
      <c r="B25" s="11" t="s">
        <v>8</v>
      </c>
      <c r="C25" s="12" t="s">
        <v>23</v>
      </c>
      <c r="D25" s="12" t="s">
        <v>49</v>
      </c>
      <c r="E25" s="12" t="s">
        <v>49</v>
      </c>
    </row>
    <row r="26" spans="1:5" ht="12.75">
      <c r="A26" s="10" t="s">
        <v>0</v>
      </c>
      <c r="B26" s="11" t="s">
        <v>51</v>
      </c>
      <c r="C26" s="12" t="s">
        <v>23</v>
      </c>
      <c r="D26" s="12" t="s">
        <v>49</v>
      </c>
      <c r="E26" s="12" t="s">
        <v>49</v>
      </c>
    </row>
    <row r="27" spans="1:5" ht="12.75">
      <c r="A27" s="10"/>
      <c r="B27" s="11" t="s">
        <v>9</v>
      </c>
      <c r="C27" s="12" t="s">
        <v>23</v>
      </c>
      <c r="D27" s="12" t="s">
        <v>49</v>
      </c>
      <c r="E27" s="12" t="s">
        <v>49</v>
      </c>
    </row>
    <row r="28" spans="1:5" ht="12.75">
      <c r="A28" s="10"/>
      <c r="B28" s="11" t="s">
        <v>10</v>
      </c>
      <c r="C28" s="12" t="s">
        <v>23</v>
      </c>
      <c r="D28" s="12" t="s">
        <v>49</v>
      </c>
      <c r="E28" s="12" t="s">
        <v>49</v>
      </c>
    </row>
    <row r="29" spans="1:5" ht="12.75">
      <c r="A29" s="10"/>
      <c r="B29" s="11" t="s">
        <v>11</v>
      </c>
      <c r="C29" s="12" t="s">
        <v>23</v>
      </c>
      <c r="D29" s="12" t="s">
        <v>49</v>
      </c>
      <c r="E29" s="12" t="s">
        <v>49</v>
      </c>
    </row>
    <row r="30" spans="1:5" ht="13.5" thickBot="1">
      <c r="A30" s="15"/>
      <c r="B30" s="11" t="s">
        <v>12</v>
      </c>
      <c r="C30" s="12" t="s">
        <v>23</v>
      </c>
      <c r="D30" s="12" t="s">
        <v>49</v>
      </c>
      <c r="E30" s="12" t="s">
        <v>49</v>
      </c>
    </row>
    <row r="31" ht="13.5" thickBot="1">
      <c r="A31" s="4"/>
    </row>
    <row r="32" spans="1:5" ht="12.75">
      <c r="A32" s="8">
        <v>-5</v>
      </c>
      <c r="B32" s="11" t="s">
        <v>7</v>
      </c>
      <c r="C32" s="12" t="s">
        <v>23</v>
      </c>
      <c r="D32" s="12" t="s">
        <v>49</v>
      </c>
      <c r="E32" s="12" t="s">
        <v>49</v>
      </c>
    </row>
    <row r="33" spans="1:5" ht="12.75">
      <c r="A33" s="10"/>
      <c r="B33" s="11" t="s">
        <v>8</v>
      </c>
      <c r="C33" s="12" t="s">
        <v>23</v>
      </c>
      <c r="D33" s="12" t="s">
        <v>49</v>
      </c>
      <c r="E33" s="12" t="s">
        <v>49</v>
      </c>
    </row>
    <row r="34" spans="1:5" ht="12.75">
      <c r="A34" s="10" t="s">
        <v>0</v>
      </c>
      <c r="B34" s="11" t="s">
        <v>51</v>
      </c>
      <c r="C34" s="12" t="s">
        <v>23</v>
      </c>
      <c r="D34" s="12" t="s">
        <v>49</v>
      </c>
      <c r="E34" s="12" t="s">
        <v>49</v>
      </c>
    </row>
    <row r="35" spans="1:5" ht="12.75">
      <c r="A35" s="10"/>
      <c r="B35" s="11" t="s">
        <v>9</v>
      </c>
      <c r="C35" s="12" t="s">
        <v>40</v>
      </c>
      <c r="D35" s="12" t="s">
        <v>13</v>
      </c>
      <c r="E35" s="21" t="s">
        <v>13</v>
      </c>
    </row>
    <row r="36" spans="1:5" ht="12.75">
      <c r="A36" s="10"/>
      <c r="B36" s="11" t="s">
        <v>10</v>
      </c>
      <c r="C36" s="12" t="s">
        <v>26</v>
      </c>
      <c r="D36" s="12" t="s">
        <v>13</v>
      </c>
      <c r="E36" s="12" t="s">
        <v>13</v>
      </c>
    </row>
    <row r="37" spans="1:5" ht="12.75">
      <c r="A37" s="10"/>
      <c r="B37" s="11" t="s">
        <v>11</v>
      </c>
      <c r="C37" s="12" t="s">
        <v>23</v>
      </c>
      <c r="D37" s="12" t="s">
        <v>13</v>
      </c>
      <c r="E37" s="12" t="s">
        <v>16</v>
      </c>
    </row>
    <row r="38" spans="1:5" ht="13.5" thickBot="1">
      <c r="A38" s="15"/>
      <c r="B38" s="11" t="s">
        <v>12</v>
      </c>
      <c r="C38" s="12" t="s">
        <v>48</v>
      </c>
      <c r="D38" s="12" t="s">
        <v>13</v>
      </c>
      <c r="E38" s="12" t="s">
        <v>13</v>
      </c>
    </row>
    <row r="39" spans="1:5" ht="12.75">
      <c r="A39" s="18"/>
      <c r="B39" s="20"/>
      <c r="C39" s="20"/>
      <c r="D39" s="20"/>
      <c r="E39" s="20"/>
    </row>
    <row r="40" ht="12.75">
      <c r="A40" s="4"/>
    </row>
    <row r="41" ht="12.75">
      <c r="A41" s="4"/>
    </row>
    <row r="42" ht="13.5" thickBot="1">
      <c r="A42" s="4"/>
    </row>
    <row r="43" spans="1:5" ht="12.75">
      <c r="A43" s="8">
        <v>-4</v>
      </c>
      <c r="B43" s="11" t="s">
        <v>7</v>
      </c>
      <c r="C43" s="12" t="s">
        <v>23</v>
      </c>
      <c r="D43" s="12" t="s">
        <v>18</v>
      </c>
      <c r="E43" s="12" t="s">
        <v>18</v>
      </c>
    </row>
    <row r="44" spans="1:5" ht="12.75">
      <c r="A44" s="10"/>
      <c r="B44" s="11" t="s">
        <v>8</v>
      </c>
      <c r="C44" s="12" t="s">
        <v>23</v>
      </c>
      <c r="D44" s="12" t="s">
        <v>18</v>
      </c>
      <c r="E44" s="12" t="s">
        <v>18</v>
      </c>
    </row>
    <row r="45" spans="1:5" ht="12.75">
      <c r="A45" s="10" t="s">
        <v>0</v>
      </c>
      <c r="B45" s="11" t="s">
        <v>51</v>
      </c>
      <c r="C45" s="12" t="s">
        <v>23</v>
      </c>
      <c r="D45" s="12" t="s">
        <v>18</v>
      </c>
      <c r="E45" s="12" t="s">
        <v>18</v>
      </c>
    </row>
    <row r="46" spans="1:5" ht="12.75">
      <c r="A46" s="10"/>
      <c r="B46" s="11" t="s">
        <v>9</v>
      </c>
      <c r="C46" s="12" t="s">
        <v>40</v>
      </c>
      <c r="D46" s="12" t="s">
        <v>13</v>
      </c>
      <c r="E46" s="12" t="s">
        <v>13</v>
      </c>
    </row>
    <row r="47" spans="1:5" ht="12.75">
      <c r="A47" s="10"/>
      <c r="B47" s="11" t="s">
        <v>10</v>
      </c>
      <c r="C47" s="12" t="s">
        <v>26</v>
      </c>
      <c r="D47" s="12" t="s">
        <v>13</v>
      </c>
      <c r="E47" s="12" t="s">
        <v>13</v>
      </c>
    </row>
    <row r="48" spans="1:5" ht="12.75">
      <c r="A48" s="10"/>
      <c r="B48" s="11" t="s">
        <v>11</v>
      </c>
      <c r="C48" s="12" t="s">
        <v>23</v>
      </c>
      <c r="D48" s="12" t="s">
        <v>13</v>
      </c>
      <c r="E48" s="12" t="s">
        <v>13</v>
      </c>
    </row>
    <row r="49" spans="1:5" ht="13.5" thickBot="1">
      <c r="A49" s="15"/>
      <c r="B49" s="11" t="s">
        <v>12</v>
      </c>
      <c r="C49" s="12" t="s">
        <v>48</v>
      </c>
      <c r="D49" s="12" t="s">
        <v>13</v>
      </c>
      <c r="E49" s="13" t="s">
        <v>13</v>
      </c>
    </row>
    <row r="50" ht="13.5" thickBot="1">
      <c r="A50" s="4"/>
    </row>
    <row r="51" spans="1:5" ht="12.75">
      <c r="A51" s="8">
        <v>-3</v>
      </c>
      <c r="B51" s="11" t="s">
        <v>7</v>
      </c>
      <c r="C51" s="12" t="s">
        <v>23</v>
      </c>
      <c r="D51" s="12" t="s">
        <v>19</v>
      </c>
      <c r="E51" s="12" t="s">
        <v>19</v>
      </c>
    </row>
    <row r="52" spans="1:5" ht="12.75">
      <c r="A52" s="10"/>
      <c r="B52" s="11" t="s">
        <v>8</v>
      </c>
      <c r="C52" s="12" t="s">
        <v>37</v>
      </c>
      <c r="D52" s="12" t="s">
        <v>19</v>
      </c>
      <c r="E52" s="12" t="s">
        <v>19</v>
      </c>
    </row>
    <row r="53" spans="1:5" ht="12.75">
      <c r="A53" s="10" t="s">
        <v>0</v>
      </c>
      <c r="B53" s="11" t="s">
        <v>51</v>
      </c>
      <c r="C53" s="12" t="s">
        <v>23</v>
      </c>
      <c r="D53" s="12" t="s">
        <v>19</v>
      </c>
      <c r="E53" s="12" t="s">
        <v>19</v>
      </c>
    </row>
    <row r="54" spans="1:5" ht="12.75">
      <c r="A54" s="10"/>
      <c r="B54" s="11" t="s">
        <v>9</v>
      </c>
      <c r="C54" s="12" t="s">
        <v>25</v>
      </c>
      <c r="D54" s="12" t="s">
        <v>19</v>
      </c>
      <c r="E54" s="12" t="s">
        <v>19</v>
      </c>
    </row>
    <row r="55" spans="1:5" ht="12.75">
      <c r="A55" s="10"/>
      <c r="B55" s="11" t="s">
        <v>10</v>
      </c>
      <c r="C55" s="12" t="s">
        <v>26</v>
      </c>
      <c r="D55" s="12" t="s">
        <v>19</v>
      </c>
      <c r="E55" s="12" t="s">
        <v>19</v>
      </c>
    </row>
    <row r="56" spans="1:5" ht="12.75">
      <c r="A56" s="10"/>
      <c r="B56" s="11" t="s">
        <v>11</v>
      </c>
      <c r="C56" s="12" t="s">
        <v>23</v>
      </c>
      <c r="D56" s="12" t="s">
        <v>19</v>
      </c>
      <c r="E56" s="12" t="s">
        <v>19</v>
      </c>
    </row>
    <row r="57" spans="1:5" ht="13.5" thickBot="1">
      <c r="A57" s="15"/>
      <c r="B57" s="11" t="s">
        <v>12</v>
      </c>
      <c r="C57" s="12" t="s">
        <v>48</v>
      </c>
      <c r="D57" s="12" t="s">
        <v>19</v>
      </c>
      <c r="E57" s="12" t="s">
        <v>19</v>
      </c>
    </row>
    <row r="58" ht="13.5" thickBot="1">
      <c r="B58" s="17"/>
    </row>
    <row r="59" spans="1:5" ht="12.75">
      <c r="A59" s="8" t="s">
        <v>0</v>
      </c>
      <c r="B59" s="9" t="s">
        <v>3</v>
      </c>
      <c r="C59" s="19" t="s">
        <v>4</v>
      </c>
      <c r="D59" s="19" t="s">
        <v>5</v>
      </c>
      <c r="E59" s="19" t="s">
        <v>6</v>
      </c>
    </row>
    <row r="60" spans="1:5" ht="12.75">
      <c r="A60" s="10">
        <v>-2</v>
      </c>
      <c r="B60" s="11" t="s">
        <v>7</v>
      </c>
      <c r="C60" s="12" t="s">
        <v>38</v>
      </c>
      <c r="D60" s="12" t="s">
        <v>13</v>
      </c>
      <c r="E60" s="12" t="s">
        <v>21</v>
      </c>
    </row>
    <row r="61" spans="1:5" ht="12.75">
      <c r="A61" s="10"/>
      <c r="B61" s="11" t="s">
        <v>8</v>
      </c>
      <c r="C61" s="12" t="s">
        <v>23</v>
      </c>
      <c r="D61" s="12" t="s">
        <v>13</v>
      </c>
      <c r="E61" s="12" t="s">
        <v>13</v>
      </c>
    </row>
    <row r="62" spans="1:5" ht="12.75">
      <c r="A62" s="10"/>
      <c r="B62" s="11" t="s">
        <v>51</v>
      </c>
      <c r="C62" s="12" t="s">
        <v>23</v>
      </c>
      <c r="D62" s="14" t="s">
        <v>20</v>
      </c>
      <c r="E62" s="14" t="s">
        <v>20</v>
      </c>
    </row>
    <row r="63" spans="1:5" ht="12.75">
      <c r="A63" s="10"/>
      <c r="B63" s="11" t="s">
        <v>9</v>
      </c>
      <c r="C63" s="12" t="s">
        <v>25</v>
      </c>
      <c r="D63" s="14" t="s">
        <v>20</v>
      </c>
      <c r="E63" s="14" t="s">
        <v>20</v>
      </c>
    </row>
    <row r="64" spans="1:5" ht="12.75">
      <c r="A64" s="10"/>
      <c r="B64" s="11" t="s">
        <v>10</v>
      </c>
      <c r="C64" s="12" t="s">
        <v>26</v>
      </c>
      <c r="D64" s="14" t="s">
        <v>20</v>
      </c>
      <c r="E64" s="14" t="s">
        <v>20</v>
      </c>
    </row>
    <row r="65" spans="1:5" ht="12.75">
      <c r="A65" s="10"/>
      <c r="B65" s="11" t="s">
        <v>11</v>
      </c>
      <c r="C65" s="12" t="s">
        <v>23</v>
      </c>
      <c r="D65" s="14" t="s">
        <v>20</v>
      </c>
      <c r="E65" s="14" t="s">
        <v>20</v>
      </c>
    </row>
    <row r="66" spans="1:5" ht="13.5" thickBot="1">
      <c r="A66" s="15"/>
      <c r="B66" s="11" t="s">
        <v>12</v>
      </c>
      <c r="C66" s="12" t="s">
        <v>48</v>
      </c>
      <c r="D66" s="14" t="s">
        <v>20</v>
      </c>
      <c r="E66" s="14" t="s">
        <v>20</v>
      </c>
    </row>
    <row r="67" ht="13.5" thickBot="1"/>
    <row r="68" spans="1:5" ht="12.75">
      <c r="A68" s="8" t="s">
        <v>0</v>
      </c>
      <c r="B68" s="9" t="s">
        <v>3</v>
      </c>
      <c r="C68" s="19" t="s">
        <v>4</v>
      </c>
      <c r="D68" s="19" t="s">
        <v>5</v>
      </c>
      <c r="E68" s="19" t="s">
        <v>5</v>
      </c>
    </row>
    <row r="69" spans="1:5" ht="12.75">
      <c r="A69" s="10">
        <v>-1</v>
      </c>
      <c r="B69" s="11" t="s">
        <v>7</v>
      </c>
      <c r="C69" s="12" t="s">
        <v>39</v>
      </c>
      <c r="D69" s="14" t="s">
        <v>20</v>
      </c>
      <c r="E69" s="14" t="s">
        <v>20</v>
      </c>
    </row>
    <row r="70" spans="1:5" ht="12.75">
      <c r="A70" s="10"/>
      <c r="B70" s="11" t="s">
        <v>8</v>
      </c>
      <c r="C70" s="12" t="s">
        <v>37</v>
      </c>
      <c r="D70" s="14" t="s">
        <v>20</v>
      </c>
      <c r="E70" s="14" t="s">
        <v>20</v>
      </c>
    </row>
    <row r="71" spans="1:5" ht="12.75">
      <c r="A71" s="10"/>
      <c r="B71" s="11" t="s">
        <v>51</v>
      </c>
      <c r="C71" s="12" t="s">
        <v>23</v>
      </c>
      <c r="D71" s="14" t="s">
        <v>20</v>
      </c>
      <c r="E71" s="14" t="s">
        <v>20</v>
      </c>
    </row>
    <row r="72" spans="1:5" ht="12.75">
      <c r="A72" s="10"/>
      <c r="B72" s="11" t="s">
        <v>9</v>
      </c>
      <c r="C72" s="12" t="s">
        <v>25</v>
      </c>
      <c r="D72" s="14" t="s">
        <v>20</v>
      </c>
      <c r="E72" s="14" t="s">
        <v>20</v>
      </c>
    </row>
    <row r="73" spans="1:5" ht="12.75">
      <c r="A73" s="10"/>
      <c r="B73" s="11" t="s">
        <v>10</v>
      </c>
      <c r="C73" s="12" t="s">
        <v>26</v>
      </c>
      <c r="D73" s="14" t="s">
        <v>20</v>
      </c>
      <c r="E73" s="14" t="s">
        <v>20</v>
      </c>
    </row>
    <row r="74" spans="1:5" ht="12.75">
      <c r="A74" s="10"/>
      <c r="B74" s="11" t="s">
        <v>11</v>
      </c>
      <c r="C74" s="12" t="s">
        <v>23</v>
      </c>
      <c r="D74" s="12" t="s">
        <v>13</v>
      </c>
      <c r="E74" s="12" t="s">
        <v>13</v>
      </c>
    </row>
    <row r="75" spans="1:5" ht="13.5" thickBot="1">
      <c r="A75" s="15"/>
      <c r="B75" s="11" t="s">
        <v>12</v>
      </c>
      <c r="C75" s="12" t="s">
        <v>48</v>
      </c>
      <c r="D75" s="12" t="s">
        <v>13</v>
      </c>
      <c r="E75" s="12" t="s">
        <v>13</v>
      </c>
    </row>
    <row r="76" ht="13.5" thickBot="1"/>
    <row r="77" spans="1:7" ht="108.75" thickBot="1">
      <c r="A77" s="48" t="s">
        <v>88</v>
      </c>
      <c r="B77" s="49" t="s">
        <v>91</v>
      </c>
      <c r="C77" s="51"/>
      <c r="D77" s="53" t="s">
        <v>90</v>
      </c>
      <c r="E77" s="52" t="s">
        <v>84</v>
      </c>
      <c r="F77" s="49" t="s">
        <v>89</v>
      </c>
      <c r="G77" s="50" t="s">
        <v>86</v>
      </c>
    </row>
    <row r="78" spans="1:7" ht="15">
      <c r="A78" s="54" t="s">
        <v>22</v>
      </c>
      <c r="B78" s="54">
        <v>775</v>
      </c>
      <c r="C78" s="55" t="s">
        <v>64</v>
      </c>
      <c r="D78" s="56">
        <v>400</v>
      </c>
      <c r="E78" s="57">
        <v>2</v>
      </c>
      <c r="F78" s="58">
        <v>218</v>
      </c>
      <c r="G78" s="59">
        <f aca="true" t="shared" si="0" ref="G78:G97">F78*E78</f>
        <v>436</v>
      </c>
    </row>
    <row r="79" spans="1:7" ht="15">
      <c r="A79" s="56" t="s">
        <v>33</v>
      </c>
      <c r="B79" s="56">
        <v>387.5</v>
      </c>
      <c r="C79" s="60" t="s">
        <v>64</v>
      </c>
      <c r="D79" s="56">
        <v>400</v>
      </c>
      <c r="E79" s="61">
        <v>1</v>
      </c>
      <c r="F79" s="62">
        <v>168</v>
      </c>
      <c r="G79" s="59">
        <f t="shared" si="0"/>
        <v>168</v>
      </c>
    </row>
    <row r="80" spans="1:7" ht="15">
      <c r="A80" s="56" t="s">
        <v>34</v>
      </c>
      <c r="B80" s="56">
        <v>175</v>
      </c>
      <c r="C80" s="60" t="s">
        <v>64</v>
      </c>
      <c r="D80" s="56">
        <v>200</v>
      </c>
      <c r="E80" s="61">
        <v>1</v>
      </c>
      <c r="F80" s="62">
        <v>98</v>
      </c>
      <c r="G80" s="59">
        <f t="shared" si="0"/>
        <v>98</v>
      </c>
    </row>
    <row r="81" spans="1:7" ht="15">
      <c r="A81" s="56" t="s">
        <v>35</v>
      </c>
      <c r="B81" s="56">
        <v>250</v>
      </c>
      <c r="C81" s="60" t="s">
        <v>66</v>
      </c>
      <c r="D81" s="56">
        <v>500</v>
      </c>
      <c r="E81" s="61">
        <v>1</v>
      </c>
      <c r="F81" s="62">
        <v>132</v>
      </c>
      <c r="G81" s="59">
        <f t="shared" si="0"/>
        <v>132</v>
      </c>
    </row>
    <row r="82" spans="1:7" ht="15">
      <c r="A82" s="56" t="s">
        <v>24</v>
      </c>
      <c r="B82" s="56">
        <v>75</v>
      </c>
      <c r="C82" s="60" t="s">
        <v>64</v>
      </c>
      <c r="D82" s="56">
        <v>400</v>
      </c>
      <c r="E82" s="61">
        <v>1</v>
      </c>
      <c r="F82" s="62">
        <v>168</v>
      </c>
      <c r="G82" s="59">
        <f t="shared" si="0"/>
        <v>168</v>
      </c>
    </row>
    <row r="83" spans="1:7" ht="15">
      <c r="A83" s="56" t="s">
        <v>79</v>
      </c>
      <c r="B83" s="56">
        <v>15</v>
      </c>
      <c r="C83" s="60" t="s">
        <v>66</v>
      </c>
      <c r="D83" s="56">
        <v>100</v>
      </c>
      <c r="E83" s="61">
        <v>1</v>
      </c>
      <c r="F83" s="62">
        <v>108</v>
      </c>
      <c r="G83" s="59">
        <f t="shared" si="0"/>
        <v>108</v>
      </c>
    </row>
    <row r="84" spans="1:7" ht="15">
      <c r="A84" s="56" t="s">
        <v>81</v>
      </c>
      <c r="B84" s="56">
        <v>50</v>
      </c>
      <c r="C84" s="60" t="s">
        <v>66</v>
      </c>
      <c r="D84" s="56">
        <v>100</v>
      </c>
      <c r="E84" s="61">
        <v>1</v>
      </c>
      <c r="F84" s="62">
        <v>178</v>
      </c>
      <c r="G84" s="59">
        <f t="shared" si="0"/>
        <v>178</v>
      </c>
    </row>
    <row r="85" spans="1:7" ht="15">
      <c r="A85" s="56" t="s">
        <v>82</v>
      </c>
      <c r="B85" s="56">
        <v>25</v>
      </c>
      <c r="C85" s="60" t="s">
        <v>64</v>
      </c>
      <c r="D85" s="56">
        <v>100</v>
      </c>
      <c r="E85" s="61">
        <v>1</v>
      </c>
      <c r="F85" s="62">
        <v>297</v>
      </c>
      <c r="G85" s="59">
        <f t="shared" si="0"/>
        <v>297</v>
      </c>
    </row>
    <row r="86" spans="1:7" ht="15">
      <c r="A86" s="56" t="s">
        <v>36</v>
      </c>
      <c r="B86" s="56">
        <v>175</v>
      </c>
      <c r="C86" s="60" t="s">
        <v>64</v>
      </c>
      <c r="D86" s="56">
        <v>200</v>
      </c>
      <c r="E86" s="61">
        <v>1</v>
      </c>
      <c r="F86" s="62">
        <v>132</v>
      </c>
      <c r="G86" s="59">
        <f t="shared" si="0"/>
        <v>132</v>
      </c>
    </row>
    <row r="87" spans="1:7" ht="15">
      <c r="A87" s="56" t="s">
        <v>27</v>
      </c>
      <c r="B87" s="56">
        <v>175</v>
      </c>
      <c r="C87" s="60" t="s">
        <v>64</v>
      </c>
      <c r="D87" s="56">
        <v>400</v>
      </c>
      <c r="E87" s="61">
        <v>1</v>
      </c>
      <c r="F87" s="62">
        <v>160</v>
      </c>
      <c r="G87" s="59">
        <f t="shared" si="0"/>
        <v>160</v>
      </c>
    </row>
    <row r="88" spans="1:7" ht="15">
      <c r="A88" s="56" t="s">
        <v>52</v>
      </c>
      <c r="B88" s="56">
        <v>250</v>
      </c>
      <c r="C88" s="60" t="s">
        <v>66</v>
      </c>
      <c r="D88" s="56">
        <v>250</v>
      </c>
      <c r="E88" s="61">
        <v>1</v>
      </c>
      <c r="F88" s="62">
        <v>115</v>
      </c>
      <c r="G88" s="59">
        <f t="shared" si="0"/>
        <v>115</v>
      </c>
    </row>
    <row r="89" spans="1:7" ht="15">
      <c r="A89" s="56" t="s">
        <v>14</v>
      </c>
      <c r="B89" s="56">
        <v>175</v>
      </c>
      <c r="C89" s="60" t="s">
        <v>64</v>
      </c>
      <c r="D89" s="56">
        <v>200</v>
      </c>
      <c r="E89" s="61">
        <v>1</v>
      </c>
      <c r="F89" s="62">
        <v>481</v>
      </c>
      <c r="G89" s="59">
        <f t="shared" si="0"/>
        <v>481</v>
      </c>
    </row>
    <row r="90" spans="1:7" ht="15">
      <c r="A90" s="56" t="s">
        <v>15</v>
      </c>
      <c r="B90" s="56">
        <v>75</v>
      </c>
      <c r="C90" s="60" t="s">
        <v>64</v>
      </c>
      <c r="D90" s="56">
        <v>100</v>
      </c>
      <c r="E90" s="61">
        <v>1</v>
      </c>
      <c r="F90" s="62">
        <v>99</v>
      </c>
      <c r="G90" s="59">
        <f t="shared" si="0"/>
        <v>99</v>
      </c>
    </row>
    <row r="91" spans="1:7" ht="15">
      <c r="A91" s="56" t="s">
        <v>17</v>
      </c>
      <c r="B91" s="56">
        <v>100</v>
      </c>
      <c r="C91" s="60" t="s">
        <v>70</v>
      </c>
      <c r="D91" s="56">
        <v>100</v>
      </c>
      <c r="E91" s="61">
        <v>1</v>
      </c>
      <c r="F91" s="62">
        <v>168</v>
      </c>
      <c r="G91" s="59">
        <f t="shared" si="0"/>
        <v>168</v>
      </c>
    </row>
    <row r="92" spans="1:7" ht="15">
      <c r="A92" s="56" t="s">
        <v>41</v>
      </c>
      <c r="B92" s="56">
        <v>100</v>
      </c>
      <c r="C92" s="60" t="s">
        <v>64</v>
      </c>
      <c r="D92" s="56">
        <v>200</v>
      </c>
      <c r="E92" s="61">
        <v>1</v>
      </c>
      <c r="F92" s="62">
        <v>380</v>
      </c>
      <c r="G92" s="59">
        <f t="shared" si="0"/>
        <v>380</v>
      </c>
    </row>
    <row r="93" spans="1:7" ht="15">
      <c r="A93" s="56" t="s">
        <v>42</v>
      </c>
      <c r="B93" s="56">
        <v>100</v>
      </c>
      <c r="C93" s="60" t="s">
        <v>70</v>
      </c>
      <c r="D93" s="56">
        <v>100</v>
      </c>
      <c r="E93" s="61">
        <v>1</v>
      </c>
      <c r="F93" s="62">
        <v>138</v>
      </c>
      <c r="G93" s="59">
        <f t="shared" si="0"/>
        <v>138</v>
      </c>
    </row>
    <row r="94" spans="1:7" ht="15">
      <c r="A94" s="56" t="s">
        <v>18</v>
      </c>
      <c r="B94" s="56">
        <v>75</v>
      </c>
      <c r="C94" s="60" t="s">
        <v>64</v>
      </c>
      <c r="D94" s="56">
        <v>100</v>
      </c>
      <c r="E94" s="61">
        <v>1</v>
      </c>
      <c r="F94" s="62">
        <v>175</v>
      </c>
      <c r="G94" s="59">
        <f t="shared" si="0"/>
        <v>175</v>
      </c>
    </row>
    <row r="95" spans="1:7" ht="15">
      <c r="A95" s="56" t="s">
        <v>43</v>
      </c>
      <c r="B95" s="56">
        <v>87.5</v>
      </c>
      <c r="C95" s="60" t="s">
        <v>64</v>
      </c>
      <c r="D95" s="56">
        <v>100</v>
      </c>
      <c r="E95" s="61">
        <v>1</v>
      </c>
      <c r="F95" s="62">
        <v>252</v>
      </c>
      <c r="G95" s="59">
        <f t="shared" si="0"/>
        <v>252</v>
      </c>
    </row>
    <row r="96" spans="1:7" ht="15">
      <c r="A96" s="56" t="s">
        <v>44</v>
      </c>
      <c r="B96" s="56">
        <v>87.5</v>
      </c>
      <c r="C96" s="60" t="s">
        <v>64</v>
      </c>
      <c r="D96" s="56">
        <v>200</v>
      </c>
      <c r="E96" s="61">
        <v>1</v>
      </c>
      <c r="F96" s="62">
        <v>311</v>
      </c>
      <c r="G96" s="59">
        <f t="shared" si="0"/>
        <v>311</v>
      </c>
    </row>
    <row r="97" spans="1:7" ht="15.75" thickBot="1">
      <c r="A97" s="56" t="s">
        <v>21</v>
      </c>
      <c r="B97" s="56">
        <v>20</v>
      </c>
      <c r="C97" s="60" t="s">
        <v>66</v>
      </c>
      <c r="D97" s="63">
        <v>20</v>
      </c>
      <c r="E97" s="64">
        <v>1</v>
      </c>
      <c r="F97" s="65">
        <v>106</v>
      </c>
      <c r="G97" s="59">
        <f t="shared" si="0"/>
        <v>106</v>
      </c>
    </row>
    <row r="98" spans="1:7" ht="15.75" thickBot="1">
      <c r="A98" s="66"/>
      <c r="B98" s="66"/>
      <c r="C98" s="66"/>
      <c r="D98" s="66"/>
      <c r="E98" s="66"/>
      <c r="F98" s="66"/>
      <c r="G98" s="67">
        <f>SUM(G78:G97)</f>
        <v>4102</v>
      </c>
    </row>
    <row r="100" spans="2:5" ht="18">
      <c r="B100" s="74" t="s">
        <v>92</v>
      </c>
      <c r="C100" s="74"/>
      <c r="D100" s="74"/>
      <c r="E100" s="74"/>
    </row>
  </sheetData>
  <sheetProtection/>
  <mergeCells count="1">
    <mergeCell ref="B100:E100"/>
  </mergeCells>
  <printOptions/>
  <pageMargins left="1.7322834645669292" right="0.15748031496062992" top="0.1968503937007874" bottom="0.7874015748031497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zoomScale="80" zoomScaleNormal="80" zoomScalePageLayoutView="0" workbookViewId="0" topLeftCell="A14">
      <selection activeCell="A27" sqref="A27:G48"/>
    </sheetView>
  </sheetViews>
  <sheetFormatPr defaultColWidth="9.140625" defaultRowHeight="12.75"/>
  <cols>
    <col min="1" max="1" width="36.7109375" style="22" customWidth="1"/>
    <col min="2" max="2" width="21.8515625" style="22" customWidth="1"/>
    <col min="3" max="3" width="9.140625" style="22" customWidth="1"/>
    <col min="4" max="4" width="14.7109375" style="22" customWidth="1"/>
    <col min="5" max="5" width="11.57421875" style="22" customWidth="1"/>
    <col min="6" max="6" width="12.00390625" style="22" customWidth="1"/>
    <col min="7" max="7" width="12.8515625" style="22" customWidth="1"/>
    <col min="8" max="8" width="11.140625" style="22" customWidth="1"/>
    <col min="9" max="9" width="11.28125" style="22" customWidth="1"/>
    <col min="10" max="10" width="9.140625" style="22" customWidth="1"/>
    <col min="11" max="11" width="12.00390625" style="22" customWidth="1"/>
    <col min="12" max="12" width="13.00390625" style="22" customWidth="1"/>
    <col min="13" max="13" width="13.421875" style="22" customWidth="1"/>
    <col min="14" max="14" width="17.8515625" style="22" bestFit="1" customWidth="1"/>
    <col min="15" max="15" width="12.421875" style="22" bestFit="1" customWidth="1"/>
    <col min="16" max="16384" width="9.140625" style="22" customWidth="1"/>
  </cols>
  <sheetData>
    <row r="2" spans="2:9" ht="15.75">
      <c r="B2" s="71" t="s">
        <v>28</v>
      </c>
      <c r="C2" s="71"/>
      <c r="D2" s="71"/>
      <c r="E2" s="71"/>
      <c r="F2" s="71"/>
      <c r="G2" s="71"/>
      <c r="H2" s="71"/>
      <c r="I2" s="71"/>
    </row>
    <row r="3" ht="15.75" thickBot="1"/>
    <row r="4" spans="3:15" ht="16.5" thickBot="1">
      <c r="C4" s="23"/>
      <c r="D4" s="68" t="s">
        <v>77</v>
      </c>
      <c r="E4" s="69"/>
      <c r="F4" s="70"/>
      <c r="G4" s="68" t="s">
        <v>78</v>
      </c>
      <c r="H4" s="69"/>
      <c r="I4" s="70"/>
      <c r="J4" s="68" t="s">
        <v>76</v>
      </c>
      <c r="K4" s="69"/>
      <c r="L4" s="69"/>
      <c r="M4" s="70"/>
      <c r="N4" s="72" t="s">
        <v>87</v>
      </c>
      <c r="O4" s="73"/>
    </row>
    <row r="5" spans="1:15" ht="111" thickBot="1">
      <c r="A5" s="24" t="s">
        <v>29</v>
      </c>
      <c r="B5" s="25" t="s">
        <v>57</v>
      </c>
      <c r="C5" s="26" t="s">
        <v>30</v>
      </c>
      <c r="D5" s="27" t="s">
        <v>58</v>
      </c>
      <c r="E5" s="28" t="s">
        <v>59</v>
      </c>
      <c r="F5" s="29" t="s">
        <v>60</v>
      </c>
      <c r="G5" s="27" t="s">
        <v>61</v>
      </c>
      <c r="H5" s="28" t="s">
        <v>62</v>
      </c>
      <c r="I5" s="29" t="s">
        <v>60</v>
      </c>
      <c r="J5" s="27" t="s">
        <v>45</v>
      </c>
      <c r="K5" s="24" t="s">
        <v>31</v>
      </c>
      <c r="L5" s="28" t="s">
        <v>60</v>
      </c>
      <c r="M5" s="26" t="s">
        <v>32</v>
      </c>
      <c r="N5" s="40" t="s">
        <v>85</v>
      </c>
      <c r="O5" s="41" t="s">
        <v>86</v>
      </c>
    </row>
    <row r="6" spans="1:15" ht="15">
      <c r="A6" s="30" t="s">
        <v>22</v>
      </c>
      <c r="B6" s="31" t="s">
        <v>63</v>
      </c>
      <c r="C6" s="32">
        <v>31</v>
      </c>
      <c r="D6" s="33">
        <f>100/20*1</f>
        <v>5</v>
      </c>
      <c r="E6" s="30">
        <f>D6/1*5</f>
        <v>25</v>
      </c>
      <c r="F6" s="34" t="s">
        <v>64</v>
      </c>
      <c r="G6" s="33"/>
      <c r="H6" s="30"/>
      <c r="I6" s="34"/>
      <c r="J6" s="33">
        <f>E6*C6</f>
        <v>775</v>
      </c>
      <c r="K6" s="30">
        <v>400</v>
      </c>
      <c r="L6" s="30" t="s">
        <v>64</v>
      </c>
      <c r="M6" s="32">
        <v>2</v>
      </c>
      <c r="N6" s="43">
        <v>218</v>
      </c>
      <c r="O6" s="45">
        <f>N6*M6</f>
        <v>436</v>
      </c>
    </row>
    <row r="7" spans="1:15" ht="15">
      <c r="A7" s="30" t="s">
        <v>33</v>
      </c>
      <c r="B7" s="30" t="s">
        <v>65</v>
      </c>
      <c r="C7" s="32">
        <v>31</v>
      </c>
      <c r="D7" s="33">
        <f>100/20*1</f>
        <v>5</v>
      </c>
      <c r="E7" s="30">
        <f>D7/2*5</f>
        <v>12.5</v>
      </c>
      <c r="F7" s="34" t="s">
        <v>64</v>
      </c>
      <c r="G7" s="33"/>
      <c r="H7" s="30"/>
      <c r="I7" s="34"/>
      <c r="J7" s="33">
        <f>E7*C7</f>
        <v>387.5</v>
      </c>
      <c r="K7" s="30">
        <v>400</v>
      </c>
      <c r="L7" s="30" t="s">
        <v>64</v>
      </c>
      <c r="M7" s="32">
        <v>1</v>
      </c>
      <c r="N7" s="43">
        <v>168</v>
      </c>
      <c r="O7" s="46">
        <f aca="true" t="shared" si="0" ref="O7:O25">N7*M7</f>
        <v>168</v>
      </c>
    </row>
    <row r="8" spans="1:15" ht="15">
      <c r="A8" s="30" t="s">
        <v>34</v>
      </c>
      <c r="B8" s="31" t="s">
        <v>63</v>
      </c>
      <c r="C8" s="32">
        <v>7</v>
      </c>
      <c r="D8" s="33">
        <f>100/20*1</f>
        <v>5</v>
      </c>
      <c r="E8" s="30">
        <f>D8/1*5</f>
        <v>25</v>
      </c>
      <c r="F8" s="34" t="s">
        <v>64</v>
      </c>
      <c r="G8" s="33"/>
      <c r="H8" s="30"/>
      <c r="I8" s="34"/>
      <c r="J8" s="33">
        <f>E8*C8</f>
        <v>175</v>
      </c>
      <c r="K8" s="30">
        <v>200</v>
      </c>
      <c r="L8" s="30" t="s">
        <v>64</v>
      </c>
      <c r="M8" s="32">
        <v>1</v>
      </c>
      <c r="N8" s="43">
        <v>98</v>
      </c>
      <c r="O8" s="46">
        <f t="shared" si="0"/>
        <v>98</v>
      </c>
    </row>
    <row r="9" spans="1:15" ht="15">
      <c r="A9" s="30" t="s">
        <v>35</v>
      </c>
      <c r="B9" s="31" t="s">
        <v>83</v>
      </c>
      <c r="C9" s="32">
        <v>10</v>
      </c>
      <c r="D9" s="33">
        <f>100/20*1</f>
        <v>5</v>
      </c>
      <c r="E9" s="30">
        <f>D9/1*5</f>
        <v>25</v>
      </c>
      <c r="F9" s="34" t="s">
        <v>66</v>
      </c>
      <c r="G9" s="33"/>
      <c r="H9" s="30"/>
      <c r="I9" s="34"/>
      <c r="J9" s="33">
        <f>E9*C9</f>
        <v>250</v>
      </c>
      <c r="K9" s="30">
        <v>500</v>
      </c>
      <c r="L9" s="30" t="s">
        <v>66</v>
      </c>
      <c r="M9" s="32">
        <v>1</v>
      </c>
      <c r="N9" s="43">
        <v>132</v>
      </c>
      <c r="O9" s="46">
        <f t="shared" si="0"/>
        <v>132</v>
      </c>
    </row>
    <row r="10" spans="1:15" ht="15">
      <c r="A10" s="30" t="s">
        <v>24</v>
      </c>
      <c r="B10" s="31" t="s">
        <v>63</v>
      </c>
      <c r="C10" s="32">
        <v>3</v>
      </c>
      <c r="D10" s="33">
        <f>100/20*1</f>
        <v>5</v>
      </c>
      <c r="E10" s="30">
        <f>D10/1*5</f>
        <v>25</v>
      </c>
      <c r="F10" s="34" t="s">
        <v>66</v>
      </c>
      <c r="G10" s="33"/>
      <c r="H10" s="30"/>
      <c r="I10" s="34"/>
      <c r="J10" s="33">
        <f>E10*C10</f>
        <v>75</v>
      </c>
      <c r="K10" s="30">
        <v>400</v>
      </c>
      <c r="L10" s="30" t="s">
        <v>64</v>
      </c>
      <c r="M10" s="32">
        <v>1</v>
      </c>
      <c r="N10" s="43">
        <v>168</v>
      </c>
      <c r="O10" s="46">
        <f t="shared" si="0"/>
        <v>168</v>
      </c>
    </row>
    <row r="11" spans="1:15" ht="15">
      <c r="A11" s="30" t="s">
        <v>79</v>
      </c>
      <c r="B11" s="31" t="s">
        <v>80</v>
      </c>
      <c r="C11" s="32">
        <v>3</v>
      </c>
      <c r="D11" s="33"/>
      <c r="E11" s="30"/>
      <c r="F11" s="34"/>
      <c r="G11" s="33">
        <v>5</v>
      </c>
      <c r="H11" s="30">
        <f>G11/5*5</f>
        <v>5</v>
      </c>
      <c r="I11" s="34" t="s">
        <v>66</v>
      </c>
      <c r="J11" s="33">
        <f>H11*C11</f>
        <v>15</v>
      </c>
      <c r="K11" s="30">
        <v>100</v>
      </c>
      <c r="L11" s="30" t="s">
        <v>66</v>
      </c>
      <c r="M11" s="32">
        <v>1</v>
      </c>
      <c r="N11" s="43">
        <v>108</v>
      </c>
      <c r="O11" s="46">
        <f t="shared" si="0"/>
        <v>108</v>
      </c>
    </row>
    <row r="12" spans="1:15" ht="15">
      <c r="A12" s="30" t="s">
        <v>81</v>
      </c>
      <c r="B12" s="31" t="s">
        <v>80</v>
      </c>
      <c r="C12" s="32">
        <v>10</v>
      </c>
      <c r="D12" s="33"/>
      <c r="E12" s="30"/>
      <c r="F12" s="34"/>
      <c r="G12" s="33">
        <v>5</v>
      </c>
      <c r="H12" s="30">
        <f>G12/5*5</f>
        <v>5</v>
      </c>
      <c r="I12" s="34" t="s">
        <v>66</v>
      </c>
      <c r="J12" s="33">
        <f>H12*C12</f>
        <v>50</v>
      </c>
      <c r="K12" s="30">
        <v>100</v>
      </c>
      <c r="L12" s="30" t="s">
        <v>66</v>
      </c>
      <c r="M12" s="32">
        <v>1</v>
      </c>
      <c r="N12" s="43">
        <v>178</v>
      </c>
      <c r="O12" s="46">
        <f t="shared" si="0"/>
        <v>178</v>
      </c>
    </row>
    <row r="13" spans="1:15" ht="15">
      <c r="A13" s="30" t="s">
        <v>82</v>
      </c>
      <c r="B13" s="31" t="s">
        <v>68</v>
      </c>
      <c r="C13" s="32">
        <v>1</v>
      </c>
      <c r="D13" s="33"/>
      <c r="E13" s="30"/>
      <c r="F13" s="34"/>
      <c r="G13" s="33">
        <v>5</v>
      </c>
      <c r="H13" s="30">
        <v>25</v>
      </c>
      <c r="I13" s="34" t="s">
        <v>66</v>
      </c>
      <c r="J13" s="33">
        <f>H13*C13</f>
        <v>25</v>
      </c>
      <c r="K13" s="30">
        <v>100</v>
      </c>
      <c r="L13" s="30" t="s">
        <v>64</v>
      </c>
      <c r="M13" s="32">
        <v>1</v>
      </c>
      <c r="N13" s="43">
        <v>297</v>
      </c>
      <c r="O13" s="46">
        <f t="shared" si="0"/>
        <v>297</v>
      </c>
    </row>
    <row r="14" spans="1:15" ht="15">
      <c r="A14" s="30" t="s">
        <v>36</v>
      </c>
      <c r="B14" s="31" t="s">
        <v>67</v>
      </c>
      <c r="C14" s="32">
        <v>7</v>
      </c>
      <c r="D14" s="33"/>
      <c r="E14" s="30"/>
      <c r="F14" s="34"/>
      <c r="G14" s="33">
        <v>5</v>
      </c>
      <c r="H14" s="30">
        <f>G14/1*5</f>
        <v>25</v>
      </c>
      <c r="I14" s="34" t="s">
        <v>66</v>
      </c>
      <c r="J14" s="33">
        <f>H14*C14</f>
        <v>175</v>
      </c>
      <c r="K14" s="30">
        <v>200</v>
      </c>
      <c r="L14" s="30" t="s">
        <v>64</v>
      </c>
      <c r="M14" s="32">
        <v>1</v>
      </c>
      <c r="N14" s="43">
        <v>132</v>
      </c>
      <c r="O14" s="46">
        <f t="shared" si="0"/>
        <v>132</v>
      </c>
    </row>
    <row r="15" spans="1:15" ht="15">
      <c r="A15" s="30" t="s">
        <v>27</v>
      </c>
      <c r="B15" s="35" t="s">
        <v>72</v>
      </c>
      <c r="C15" s="32">
        <v>7</v>
      </c>
      <c r="D15" s="33"/>
      <c r="E15" s="30"/>
      <c r="F15" s="34"/>
      <c r="G15" s="33">
        <v>5</v>
      </c>
      <c r="H15" s="30">
        <v>25</v>
      </c>
      <c r="I15" s="34" t="s">
        <v>66</v>
      </c>
      <c r="J15" s="33">
        <f>H15*C15</f>
        <v>175</v>
      </c>
      <c r="K15" s="30">
        <v>400</v>
      </c>
      <c r="L15" s="30" t="s">
        <v>64</v>
      </c>
      <c r="M15" s="32">
        <v>1</v>
      </c>
      <c r="N15" s="43">
        <v>160</v>
      </c>
      <c r="O15" s="46">
        <f t="shared" si="0"/>
        <v>160</v>
      </c>
    </row>
    <row r="16" spans="1:15" ht="15">
      <c r="A16" s="30" t="s">
        <v>52</v>
      </c>
      <c r="B16" s="30"/>
      <c r="C16" s="32">
        <v>1</v>
      </c>
      <c r="D16" s="33"/>
      <c r="E16" s="30"/>
      <c r="F16" s="34"/>
      <c r="G16" s="33"/>
      <c r="H16" s="30"/>
      <c r="I16" s="34"/>
      <c r="J16" s="33">
        <v>250</v>
      </c>
      <c r="K16" s="30">
        <v>250</v>
      </c>
      <c r="L16" s="30" t="s">
        <v>66</v>
      </c>
      <c r="M16" s="32">
        <v>1</v>
      </c>
      <c r="N16" s="43">
        <v>115</v>
      </c>
      <c r="O16" s="46">
        <f t="shared" si="0"/>
        <v>115</v>
      </c>
    </row>
    <row r="17" spans="1:15" ht="15">
      <c r="A17" s="30" t="s">
        <v>14</v>
      </c>
      <c r="B17" s="31" t="s">
        <v>68</v>
      </c>
      <c r="C17" s="32">
        <v>7</v>
      </c>
      <c r="D17" s="33"/>
      <c r="E17" s="30"/>
      <c r="F17" s="34"/>
      <c r="G17" s="33">
        <v>5</v>
      </c>
      <c r="H17" s="30">
        <f>G17/1*5</f>
        <v>25</v>
      </c>
      <c r="I17" s="34" t="s">
        <v>66</v>
      </c>
      <c r="J17" s="33">
        <f>H17*C17</f>
        <v>175</v>
      </c>
      <c r="K17" s="30">
        <v>200</v>
      </c>
      <c r="L17" s="30" t="s">
        <v>64</v>
      </c>
      <c r="M17" s="32">
        <v>1</v>
      </c>
      <c r="N17" s="43">
        <v>481</v>
      </c>
      <c r="O17" s="46">
        <f t="shared" si="0"/>
        <v>481</v>
      </c>
    </row>
    <row r="18" spans="1:15" ht="15">
      <c r="A18" s="30" t="s">
        <v>15</v>
      </c>
      <c r="B18" s="31" t="s">
        <v>68</v>
      </c>
      <c r="C18" s="32">
        <v>3</v>
      </c>
      <c r="D18" s="33"/>
      <c r="E18" s="30"/>
      <c r="F18" s="34"/>
      <c r="G18" s="33">
        <v>5</v>
      </c>
      <c r="H18" s="30">
        <f>G18/1*5</f>
        <v>25</v>
      </c>
      <c r="I18" s="34" t="s">
        <v>66</v>
      </c>
      <c r="J18" s="33">
        <f>H18*C18</f>
        <v>75</v>
      </c>
      <c r="K18" s="30">
        <v>100</v>
      </c>
      <c r="L18" s="30" t="s">
        <v>64</v>
      </c>
      <c r="M18" s="32">
        <v>1</v>
      </c>
      <c r="N18" s="43">
        <v>99</v>
      </c>
      <c r="O18" s="46">
        <f t="shared" si="0"/>
        <v>99</v>
      </c>
    </row>
    <row r="19" spans="1:15" ht="15">
      <c r="A19" s="30" t="s">
        <v>17</v>
      </c>
      <c r="B19" s="31" t="s">
        <v>69</v>
      </c>
      <c r="C19" s="32">
        <v>1</v>
      </c>
      <c r="D19" s="33"/>
      <c r="E19" s="30"/>
      <c r="F19" s="34"/>
      <c r="G19" s="33"/>
      <c r="H19" s="30"/>
      <c r="I19" s="34"/>
      <c r="J19" s="33">
        <v>100</v>
      </c>
      <c r="K19" s="30">
        <v>100</v>
      </c>
      <c r="L19" s="30" t="s">
        <v>70</v>
      </c>
      <c r="M19" s="32">
        <v>1</v>
      </c>
      <c r="N19" s="43">
        <v>168</v>
      </c>
      <c r="O19" s="46">
        <f t="shared" si="0"/>
        <v>168</v>
      </c>
    </row>
    <row r="20" spans="1:15" ht="15">
      <c r="A20" s="30" t="s">
        <v>41</v>
      </c>
      <c r="B20" s="35" t="s">
        <v>73</v>
      </c>
      <c r="C20" s="32">
        <v>10</v>
      </c>
      <c r="D20" s="33"/>
      <c r="E20" s="30"/>
      <c r="F20" s="34"/>
      <c r="G20" s="33">
        <v>5</v>
      </c>
      <c r="H20" s="30">
        <f>G20/1*2</f>
        <v>10</v>
      </c>
      <c r="I20" s="34" t="s">
        <v>66</v>
      </c>
      <c r="J20" s="33">
        <f>H20*C20</f>
        <v>100</v>
      </c>
      <c r="K20" s="30">
        <v>200</v>
      </c>
      <c r="L20" s="30" t="s">
        <v>64</v>
      </c>
      <c r="M20" s="32">
        <v>1</v>
      </c>
      <c r="N20" s="43">
        <v>380</v>
      </c>
      <c r="O20" s="46">
        <f t="shared" si="0"/>
        <v>380</v>
      </c>
    </row>
    <row r="21" spans="1:15" ht="15">
      <c r="A21" s="30" t="s">
        <v>42</v>
      </c>
      <c r="B21" s="35" t="s">
        <v>74</v>
      </c>
      <c r="C21" s="32">
        <v>1</v>
      </c>
      <c r="D21" s="33"/>
      <c r="E21" s="30"/>
      <c r="F21" s="34"/>
      <c r="G21" s="33"/>
      <c r="H21" s="30"/>
      <c r="I21" s="34"/>
      <c r="J21" s="33">
        <v>100</v>
      </c>
      <c r="K21" s="30">
        <v>100</v>
      </c>
      <c r="L21" s="30" t="s">
        <v>70</v>
      </c>
      <c r="M21" s="32">
        <v>1</v>
      </c>
      <c r="N21" s="43">
        <v>138</v>
      </c>
      <c r="O21" s="46">
        <f t="shared" si="0"/>
        <v>138</v>
      </c>
    </row>
    <row r="22" spans="1:15" ht="15">
      <c r="A22" s="30" t="s">
        <v>18</v>
      </c>
      <c r="B22" s="31" t="s">
        <v>68</v>
      </c>
      <c r="C22" s="32">
        <v>3</v>
      </c>
      <c r="D22" s="33"/>
      <c r="E22" s="30"/>
      <c r="F22" s="34"/>
      <c r="G22" s="33">
        <f>100/20*1</f>
        <v>5</v>
      </c>
      <c r="H22" s="30">
        <f>G22/1*5</f>
        <v>25</v>
      </c>
      <c r="I22" s="34" t="s">
        <v>66</v>
      </c>
      <c r="J22" s="33">
        <f>H22*C22</f>
        <v>75</v>
      </c>
      <c r="K22" s="30">
        <v>100</v>
      </c>
      <c r="L22" s="30" t="s">
        <v>64</v>
      </c>
      <c r="M22" s="32">
        <v>1</v>
      </c>
      <c r="N22" s="43">
        <v>175</v>
      </c>
      <c r="O22" s="46">
        <f t="shared" si="0"/>
        <v>175</v>
      </c>
    </row>
    <row r="23" spans="1:15" ht="15">
      <c r="A23" s="30" t="s">
        <v>43</v>
      </c>
      <c r="B23" s="31" t="s">
        <v>71</v>
      </c>
      <c r="C23" s="32">
        <v>7</v>
      </c>
      <c r="D23" s="33"/>
      <c r="E23" s="30"/>
      <c r="F23" s="34"/>
      <c r="G23" s="33">
        <f>100/20*1</f>
        <v>5</v>
      </c>
      <c r="H23" s="30">
        <f>G23/2*5</f>
        <v>12.5</v>
      </c>
      <c r="I23" s="34" t="s">
        <v>66</v>
      </c>
      <c r="J23" s="33">
        <f>H23*C23</f>
        <v>87.5</v>
      </c>
      <c r="K23" s="30">
        <v>100</v>
      </c>
      <c r="L23" s="30" t="s">
        <v>64</v>
      </c>
      <c r="M23" s="32">
        <v>1</v>
      </c>
      <c r="N23" s="43">
        <v>252</v>
      </c>
      <c r="O23" s="46">
        <f t="shared" si="0"/>
        <v>252</v>
      </c>
    </row>
    <row r="24" spans="1:15" ht="15">
      <c r="A24" s="30" t="s">
        <v>44</v>
      </c>
      <c r="B24" s="31" t="s">
        <v>71</v>
      </c>
      <c r="C24" s="32">
        <v>7</v>
      </c>
      <c r="D24" s="33"/>
      <c r="E24" s="30"/>
      <c r="F24" s="34"/>
      <c r="G24" s="33">
        <f>100/20*1</f>
        <v>5</v>
      </c>
      <c r="H24" s="30">
        <f>G24/2*5</f>
        <v>12.5</v>
      </c>
      <c r="I24" s="34" t="s">
        <v>66</v>
      </c>
      <c r="J24" s="33">
        <f>H24*C24</f>
        <v>87.5</v>
      </c>
      <c r="K24" s="30">
        <v>200</v>
      </c>
      <c r="L24" s="30" t="s">
        <v>64</v>
      </c>
      <c r="M24" s="32">
        <v>1</v>
      </c>
      <c r="N24" s="43">
        <v>311</v>
      </c>
      <c r="O24" s="46">
        <f t="shared" si="0"/>
        <v>311</v>
      </c>
    </row>
    <row r="25" spans="1:15" ht="15.75" thickBot="1">
      <c r="A25" s="30" t="s">
        <v>21</v>
      </c>
      <c r="B25" s="30" t="s">
        <v>75</v>
      </c>
      <c r="C25" s="32">
        <v>1</v>
      </c>
      <c r="D25" s="36"/>
      <c r="E25" s="37"/>
      <c r="F25" s="38"/>
      <c r="G25" s="36"/>
      <c r="H25" s="37"/>
      <c r="I25" s="38"/>
      <c r="J25" s="36">
        <v>20</v>
      </c>
      <c r="K25" s="37">
        <v>20</v>
      </c>
      <c r="L25" s="37" t="s">
        <v>66</v>
      </c>
      <c r="M25" s="39">
        <v>1</v>
      </c>
      <c r="N25" s="44">
        <v>106</v>
      </c>
      <c r="O25" s="47">
        <f t="shared" si="0"/>
        <v>106</v>
      </c>
    </row>
    <row r="26" ht="15.75" thickBot="1">
      <c r="O26" s="42">
        <f>SUM(O6:O25)</f>
        <v>4102</v>
      </c>
    </row>
  </sheetData>
  <sheetProtection/>
  <mergeCells count="5">
    <mergeCell ref="G4:I4"/>
    <mergeCell ref="J4:M4"/>
    <mergeCell ref="D4:F4"/>
    <mergeCell ref="B2:I2"/>
    <mergeCell ref="N4:O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OCKERT BOTHA</dc:creator>
  <cp:keywords/>
  <dc:description/>
  <cp:lastModifiedBy>Sime Greyling</cp:lastModifiedBy>
  <cp:lastPrinted>2020-01-23T16:23:09Z</cp:lastPrinted>
  <dcterms:created xsi:type="dcterms:W3CDTF">2011-01-08T06:10:38Z</dcterms:created>
  <dcterms:modified xsi:type="dcterms:W3CDTF">2024-03-04T10:19:38Z</dcterms:modified>
  <cp:category/>
  <cp:version/>
  <cp:contentType/>
  <cp:contentStatus/>
</cp:coreProperties>
</file>